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r2\Downloads\"/>
    </mc:Choice>
  </mc:AlternateContent>
  <xr:revisionPtr revIDLastSave="0" documentId="8_{E4CE2668-6AC1-4F2F-B6C8-A264FD0F9C07}" xr6:coauthVersionLast="47" xr6:coauthVersionMax="47" xr10:uidLastSave="{00000000-0000-0000-0000-000000000000}"/>
  <bookViews>
    <workbookView xWindow="-110" yWindow="-110" windowWidth="22780" windowHeight="14660" firstSheet="3" activeTab="7" xr2:uid="{94FD9A2F-0154-42E9-BD13-58C815E8421B}"/>
  </bookViews>
  <sheets>
    <sheet name="Rain" sheetId="1" r:id="rId1"/>
    <sheet name="12 months Rainfall" sheetId="7" r:id="rId2"/>
    <sheet name="DI" sheetId="2" r:id="rId3"/>
    <sheet name="Well House Inn" sheetId="5" r:id="rId4"/>
    <sheet name="Well House Inn Graph" sheetId="6" r:id="rId5"/>
    <sheet name="Rose and Crown" sheetId="10" r:id="rId6"/>
    <sheet name="Rose and Crown Graph" sheetId="9" r:id="rId7"/>
    <sheet name="bbtemps for web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2" i="1" l="1"/>
  <c r="D122" i="1"/>
  <c r="E122" i="1"/>
  <c r="F122" i="1"/>
  <c r="G122" i="1"/>
  <c r="H122" i="1"/>
  <c r="I122" i="1"/>
  <c r="C123" i="1"/>
  <c r="D123" i="1"/>
  <c r="D126" i="1"/>
  <c r="E123" i="1"/>
  <c r="E126" i="1"/>
  <c r="F123" i="1"/>
  <c r="G123" i="1"/>
  <c r="G126" i="1"/>
  <c r="H123" i="1"/>
  <c r="I123" i="1"/>
  <c r="C124" i="1"/>
  <c r="D124" i="1"/>
  <c r="D127" i="1"/>
  <c r="E124" i="1"/>
  <c r="F124" i="1"/>
  <c r="G124" i="1"/>
  <c r="G127" i="1"/>
  <c r="H124" i="1"/>
  <c r="H127" i="1"/>
  <c r="I124" i="1"/>
  <c r="I127" i="1"/>
  <c r="C127" i="1"/>
  <c r="EC16" i="5"/>
  <c r="EC15" i="5"/>
  <c r="EC14" i="5"/>
  <c r="EC13" i="5"/>
  <c r="EC12" i="5"/>
  <c r="EC11" i="5"/>
  <c r="EC10" i="5"/>
  <c r="EC9" i="5"/>
  <c r="EC8" i="5"/>
  <c r="EC7" i="5"/>
  <c r="EC6" i="5"/>
  <c r="EC5" i="5"/>
  <c r="J122" i="1"/>
  <c r="K122" i="1"/>
  <c r="L122" i="1"/>
  <c r="M122" i="1"/>
  <c r="N122" i="1"/>
  <c r="C126" i="1"/>
  <c r="F126" i="1"/>
  <c r="H126" i="1"/>
  <c r="J123" i="1"/>
  <c r="K123" i="1"/>
  <c r="L123" i="1"/>
  <c r="M123" i="1"/>
  <c r="N123" i="1"/>
  <c r="F127" i="1"/>
  <c r="J124" i="1"/>
  <c r="K124" i="1"/>
  <c r="L124" i="1"/>
  <c r="M124" i="1"/>
  <c r="N124" i="1"/>
  <c r="I126" i="1"/>
  <c r="J126" i="1"/>
  <c r="K126" i="1"/>
  <c r="L126" i="1"/>
  <c r="M126" i="1"/>
  <c r="N126" i="1"/>
  <c r="E127" i="1"/>
  <c r="J127" i="1"/>
  <c r="K127" i="1"/>
  <c r="L127" i="1"/>
  <c r="M127" i="1"/>
  <c r="N127" i="1"/>
  <c r="B127" i="1"/>
  <c r="B126" i="1"/>
  <c r="B124" i="1"/>
  <c r="B123" i="1"/>
  <c r="B122" i="1"/>
  <c r="N119" i="1"/>
  <c r="CG8" i="2"/>
  <c r="DX16" i="5"/>
  <c r="DX15" i="5"/>
  <c r="DX14" i="5"/>
  <c r="DX13" i="5"/>
  <c r="DX12" i="5"/>
  <c r="DX11" i="5"/>
  <c r="DX10" i="5"/>
  <c r="DX9" i="5"/>
  <c r="DX8" i="5"/>
  <c r="DX7" i="5"/>
  <c r="DX6" i="5"/>
  <c r="DX5" i="5"/>
  <c r="N118" i="1"/>
  <c r="DS16" i="5"/>
  <c r="DS15" i="5"/>
  <c r="DS14" i="5"/>
  <c r="DS13" i="5"/>
  <c r="DS12" i="5"/>
  <c r="DS11" i="5"/>
  <c r="DS10" i="5"/>
  <c r="DS9" i="5"/>
  <c r="DS8" i="5"/>
  <c r="DS7" i="5"/>
  <c r="DS6" i="5"/>
  <c r="DS5" i="5"/>
  <c r="DS16" i="10"/>
  <c r="DS15" i="10"/>
  <c r="DS14" i="10"/>
  <c r="DS13" i="10"/>
  <c r="DS12" i="10"/>
  <c r="DS11" i="10"/>
  <c r="DS10" i="10"/>
  <c r="DS9" i="10"/>
  <c r="DS8" i="10"/>
  <c r="DS7" i="10"/>
  <c r="DS6" i="10"/>
  <c r="DS5" i="10"/>
  <c r="N117" i="1"/>
  <c r="DN16" i="10"/>
  <c r="DN15" i="10"/>
  <c r="DN14" i="10"/>
  <c r="DN13" i="10"/>
  <c r="DN12" i="10"/>
  <c r="DN11" i="10"/>
  <c r="DN10" i="10"/>
  <c r="DN9" i="10"/>
  <c r="DN8" i="10"/>
  <c r="DN7" i="10"/>
  <c r="DN6" i="10"/>
  <c r="DN5" i="10"/>
  <c r="DN16" i="5"/>
  <c r="DN15" i="5"/>
  <c r="DN14" i="5"/>
  <c r="DN13" i="5"/>
  <c r="DN12" i="5"/>
  <c r="DN11" i="5"/>
  <c r="DN10" i="5"/>
  <c r="DN9" i="5"/>
  <c r="DN8" i="5"/>
  <c r="DN7" i="5"/>
  <c r="DN6" i="5"/>
  <c r="DN5" i="5"/>
  <c r="N116" i="1"/>
  <c r="N115" i="1"/>
  <c r="DI16" i="10"/>
  <c r="DI15" i="10"/>
  <c r="DI14" i="10"/>
  <c r="DI13" i="10"/>
  <c r="DI12" i="10"/>
  <c r="DI11" i="10"/>
  <c r="DI10" i="10"/>
  <c r="DI9" i="10"/>
  <c r="DI8" i="10"/>
  <c r="DI7" i="10"/>
  <c r="DI6" i="10"/>
  <c r="DI5" i="10"/>
  <c r="DI16" i="5"/>
  <c r="DI15" i="5"/>
  <c r="DI14" i="5"/>
  <c r="DI13" i="5"/>
  <c r="DI12" i="5"/>
  <c r="DI11" i="5"/>
  <c r="DI10" i="5"/>
  <c r="DI9" i="5"/>
  <c r="DI8" i="5"/>
  <c r="DI7" i="5"/>
  <c r="DI6" i="5"/>
  <c r="DI5" i="5"/>
  <c r="N114" i="1"/>
  <c r="DD16" i="10"/>
  <c r="DD15" i="10"/>
  <c r="DD14" i="10"/>
  <c r="DD13" i="10"/>
  <c r="DD12" i="10"/>
  <c r="DD11" i="10"/>
  <c r="DD10" i="10"/>
  <c r="DD9" i="10"/>
  <c r="DD8" i="10"/>
  <c r="DD7" i="10"/>
  <c r="DD6" i="10"/>
  <c r="DD5" i="10"/>
  <c r="DD16" i="5"/>
  <c r="DD15" i="5"/>
  <c r="DD14" i="5"/>
  <c r="DD13" i="5"/>
  <c r="DD12" i="5"/>
  <c r="DD11" i="5"/>
  <c r="DD10" i="5"/>
  <c r="DD9" i="5"/>
  <c r="DD8" i="5"/>
  <c r="DD7" i="5"/>
  <c r="DD6" i="5"/>
  <c r="DD5" i="5"/>
  <c r="CY16" i="10"/>
  <c r="CY15" i="10"/>
  <c r="CY14" i="10"/>
  <c r="CY13" i="10"/>
  <c r="CY12" i="10"/>
  <c r="CY11" i="10"/>
  <c r="CY10" i="10"/>
  <c r="CY9" i="10"/>
  <c r="CY8" i="10"/>
  <c r="CY7" i="10"/>
  <c r="CY6" i="10"/>
  <c r="CY5" i="10"/>
  <c r="CY16" i="5"/>
  <c r="CY15" i="5"/>
  <c r="CY14" i="5"/>
  <c r="CY13" i="5"/>
  <c r="CY12" i="5"/>
  <c r="CY11" i="5"/>
  <c r="CY10" i="5"/>
  <c r="CY9" i="5"/>
  <c r="CY8" i="5"/>
  <c r="CY7" i="5"/>
  <c r="CY6" i="5"/>
  <c r="CY5" i="5"/>
  <c r="N113" i="1"/>
  <c r="CT15" i="10"/>
  <c r="CT16" i="10"/>
  <c r="CT14" i="10"/>
  <c r="CT13" i="10"/>
  <c r="CT12" i="10"/>
  <c r="CT11" i="10"/>
  <c r="CT10" i="10"/>
  <c r="CT9" i="10"/>
  <c r="CT8" i="10"/>
  <c r="CT7" i="10"/>
  <c r="CT6" i="10"/>
  <c r="CT5" i="10"/>
  <c r="CT5" i="5"/>
  <c r="CT6" i="5"/>
  <c r="CT7" i="5"/>
  <c r="CT8" i="5"/>
  <c r="CT9" i="5"/>
  <c r="CT10" i="5"/>
  <c r="CT11" i="5"/>
  <c r="CT12" i="5"/>
  <c r="CT13" i="5"/>
  <c r="CT14" i="5"/>
  <c r="CT15" i="5"/>
  <c r="CT16" i="5"/>
  <c r="N112" i="1"/>
  <c r="CO16" i="10"/>
  <c r="CO15" i="10"/>
  <c r="CO14" i="10"/>
  <c r="CO13" i="10"/>
  <c r="CO12" i="10"/>
  <c r="CO11" i="10"/>
  <c r="CO10" i="10"/>
  <c r="CO9" i="10"/>
  <c r="CO8" i="10"/>
  <c r="CO7" i="10"/>
  <c r="CO6" i="10"/>
  <c r="CO5" i="10"/>
  <c r="CO16" i="5"/>
  <c r="CO15" i="5"/>
  <c r="CO14" i="5"/>
  <c r="CO13" i="5"/>
  <c r="CO12" i="5"/>
  <c r="CO11" i="5"/>
  <c r="CO10" i="5"/>
  <c r="CO9" i="5"/>
  <c r="CO8" i="5"/>
  <c r="CO7" i="5"/>
  <c r="CO6" i="5"/>
  <c r="CO5" i="5"/>
  <c r="CJ16" i="10"/>
  <c r="CE16" i="10"/>
  <c r="BZ16" i="10"/>
  <c r="BU16" i="10"/>
  <c r="BP16" i="10"/>
  <c r="BK16" i="10"/>
  <c r="BF16" i="10"/>
  <c r="BA16" i="10"/>
  <c r="AV16" i="10"/>
  <c r="AQ16" i="10"/>
  <c r="AL16" i="10"/>
  <c r="AG16" i="10"/>
  <c r="AB16" i="10"/>
  <c r="W16" i="10"/>
  <c r="R16" i="10"/>
  <c r="M16" i="10"/>
  <c r="H16" i="10"/>
  <c r="CJ15" i="10"/>
  <c r="CE15" i="10"/>
  <c r="BZ15" i="10"/>
  <c r="BU15" i="10"/>
  <c r="BP15" i="10"/>
  <c r="BK15" i="10"/>
  <c r="BF15" i="10"/>
  <c r="BA15" i="10"/>
  <c r="AV15" i="10"/>
  <c r="AQ15" i="10"/>
  <c r="AL15" i="10"/>
  <c r="AG15" i="10"/>
  <c r="AB15" i="10"/>
  <c r="W15" i="10"/>
  <c r="R15" i="10"/>
  <c r="M15" i="10"/>
  <c r="H15" i="10"/>
  <c r="CJ14" i="10"/>
  <c r="CE14" i="10"/>
  <c r="BZ14" i="10"/>
  <c r="BU14" i="10"/>
  <c r="BP14" i="10"/>
  <c r="BK14" i="10"/>
  <c r="BF14" i="10"/>
  <c r="BA14" i="10"/>
  <c r="AV14" i="10"/>
  <c r="AQ14" i="10"/>
  <c r="AL14" i="10"/>
  <c r="AG14" i="10"/>
  <c r="AB14" i="10"/>
  <c r="W14" i="10"/>
  <c r="R14" i="10"/>
  <c r="M14" i="10"/>
  <c r="H14" i="10"/>
  <c r="CJ13" i="10"/>
  <c r="CE13" i="10"/>
  <c r="BZ13" i="10"/>
  <c r="BU13" i="10"/>
  <c r="BP13" i="10"/>
  <c r="BK13" i="10"/>
  <c r="BF13" i="10"/>
  <c r="BA13" i="10"/>
  <c r="AV13" i="10"/>
  <c r="AQ13" i="10"/>
  <c r="AL13" i="10"/>
  <c r="AG13" i="10"/>
  <c r="AB13" i="10"/>
  <c r="W13" i="10"/>
  <c r="R13" i="10"/>
  <c r="M13" i="10"/>
  <c r="H13" i="10"/>
  <c r="CJ12" i="10"/>
  <c r="CE12" i="10"/>
  <c r="BZ12" i="10"/>
  <c r="BU12" i="10"/>
  <c r="BP12" i="10"/>
  <c r="BK12" i="10"/>
  <c r="BF12" i="10"/>
  <c r="BA12" i="10"/>
  <c r="AV12" i="10"/>
  <c r="AQ12" i="10"/>
  <c r="AL12" i="10"/>
  <c r="AG12" i="10"/>
  <c r="AB12" i="10"/>
  <c r="W12" i="10"/>
  <c r="R12" i="10"/>
  <c r="M12" i="10"/>
  <c r="H12" i="10"/>
  <c r="CJ11" i="10"/>
  <c r="CE11" i="10"/>
  <c r="BZ11" i="10"/>
  <c r="BU11" i="10"/>
  <c r="BP11" i="10"/>
  <c r="BK11" i="10"/>
  <c r="BF11" i="10"/>
  <c r="BA11" i="10"/>
  <c r="AV11" i="10"/>
  <c r="AQ11" i="10"/>
  <c r="AL11" i="10"/>
  <c r="AG11" i="10"/>
  <c r="AB11" i="10"/>
  <c r="W11" i="10"/>
  <c r="R11" i="10"/>
  <c r="M11" i="10"/>
  <c r="H11" i="10"/>
  <c r="CJ10" i="10"/>
  <c r="CE10" i="10"/>
  <c r="BZ10" i="10"/>
  <c r="BU10" i="10"/>
  <c r="BP10" i="10"/>
  <c r="BK10" i="10"/>
  <c r="BF10" i="10"/>
  <c r="BA10" i="10"/>
  <c r="AV10" i="10"/>
  <c r="AQ10" i="10"/>
  <c r="AL10" i="10"/>
  <c r="AG10" i="10"/>
  <c r="AB10" i="10"/>
  <c r="W10" i="10"/>
  <c r="R10" i="10"/>
  <c r="M10" i="10"/>
  <c r="H10" i="10"/>
  <c r="CJ9" i="10"/>
  <c r="CE9" i="10"/>
  <c r="BZ9" i="10"/>
  <c r="BU9" i="10"/>
  <c r="BP9" i="10"/>
  <c r="BK9" i="10"/>
  <c r="BF9" i="10"/>
  <c r="BA9" i="10"/>
  <c r="AV9" i="10"/>
  <c r="AQ9" i="10"/>
  <c r="AL9" i="10"/>
  <c r="AG9" i="10"/>
  <c r="AB9" i="10"/>
  <c r="W9" i="10"/>
  <c r="R9" i="10"/>
  <c r="M9" i="10"/>
  <c r="H9" i="10"/>
  <c r="CJ8" i="10"/>
  <c r="CE8" i="10"/>
  <c r="BZ8" i="10"/>
  <c r="BU8" i="10"/>
  <c r="BP8" i="10"/>
  <c r="BK8" i="10"/>
  <c r="BF8" i="10"/>
  <c r="BA8" i="10"/>
  <c r="AV8" i="10"/>
  <c r="AQ8" i="10"/>
  <c r="AL8" i="10"/>
  <c r="AG8" i="10"/>
  <c r="AB8" i="10"/>
  <c r="W8" i="10"/>
  <c r="R8" i="10"/>
  <c r="M8" i="10"/>
  <c r="H8" i="10"/>
  <c r="CJ7" i="10"/>
  <c r="CE7" i="10"/>
  <c r="BZ7" i="10"/>
  <c r="BU7" i="10"/>
  <c r="BP7" i="10"/>
  <c r="BK7" i="10"/>
  <c r="BF7" i="10"/>
  <c r="BA7" i="10"/>
  <c r="AV7" i="10"/>
  <c r="AQ7" i="10"/>
  <c r="AL7" i="10"/>
  <c r="AG7" i="10"/>
  <c r="AB7" i="10"/>
  <c r="W7" i="10"/>
  <c r="R7" i="10"/>
  <c r="M7" i="10"/>
  <c r="H7" i="10"/>
  <c r="CJ6" i="10"/>
  <c r="CE6" i="10"/>
  <c r="BZ6" i="10"/>
  <c r="BU6" i="10"/>
  <c r="BP6" i="10"/>
  <c r="BK6" i="10"/>
  <c r="BF6" i="10"/>
  <c r="BA6" i="10"/>
  <c r="AV6" i="10"/>
  <c r="AQ6" i="10"/>
  <c r="AL6" i="10"/>
  <c r="AG6" i="10"/>
  <c r="AB6" i="10"/>
  <c r="W6" i="10"/>
  <c r="R6" i="10"/>
  <c r="M6" i="10"/>
  <c r="H6" i="10"/>
  <c r="CJ5" i="10"/>
  <c r="CE5" i="10"/>
  <c r="BZ5" i="10"/>
  <c r="BU5" i="10"/>
  <c r="BP5" i="10"/>
  <c r="BK5" i="10"/>
  <c r="BF5" i="10"/>
  <c r="BA5" i="10"/>
  <c r="AV5" i="10"/>
  <c r="AQ5" i="10"/>
  <c r="AL5" i="10"/>
  <c r="AG5" i="10"/>
  <c r="AB5" i="10"/>
  <c r="W5" i="10"/>
  <c r="R5" i="10"/>
  <c r="M5" i="10"/>
  <c r="H5" i="10"/>
  <c r="N111" i="1"/>
  <c r="CJ6" i="5"/>
  <c r="CJ7" i="5"/>
  <c r="CJ8" i="5"/>
  <c r="CJ9" i="5"/>
  <c r="CJ10" i="5"/>
  <c r="CJ11" i="5"/>
  <c r="CJ12" i="5"/>
  <c r="CJ13" i="5"/>
  <c r="CJ14" i="5"/>
  <c r="CJ15" i="5"/>
  <c r="CJ16" i="5"/>
  <c r="CE6" i="5"/>
  <c r="CE7" i="5"/>
  <c r="CE8" i="5"/>
  <c r="CE9" i="5"/>
  <c r="CE10" i="5"/>
  <c r="CE11" i="5"/>
  <c r="CE12" i="5"/>
  <c r="CE13" i="5"/>
  <c r="CE14" i="5"/>
  <c r="CE15" i="5"/>
  <c r="CE16" i="5"/>
  <c r="CJ5" i="5"/>
  <c r="N110" i="1"/>
  <c r="CE5" i="5"/>
  <c r="BZ16" i="5"/>
  <c r="BZ15" i="5"/>
  <c r="BZ14" i="5"/>
  <c r="BZ13" i="5"/>
  <c r="BZ12" i="5"/>
  <c r="BZ11" i="5"/>
  <c r="BZ10" i="5"/>
  <c r="BZ9" i="5"/>
  <c r="BZ8" i="5"/>
  <c r="BZ7" i="5"/>
  <c r="BZ6" i="5"/>
  <c r="BZ5" i="5"/>
  <c r="AB16" i="5"/>
  <c r="AB15" i="5"/>
  <c r="AB14" i="5"/>
  <c r="AB13" i="5"/>
  <c r="AB12" i="5"/>
  <c r="AB11" i="5"/>
  <c r="AB10" i="5"/>
  <c r="AB9" i="5"/>
  <c r="AB8" i="5"/>
  <c r="AB7" i="5"/>
  <c r="AB6" i="5"/>
  <c r="AB5" i="5"/>
  <c r="W16" i="5"/>
  <c r="W15" i="5"/>
  <c r="W14" i="5"/>
  <c r="W13" i="5"/>
  <c r="W12" i="5"/>
  <c r="W11" i="5"/>
  <c r="W10" i="5"/>
  <c r="W9" i="5"/>
  <c r="W8" i="5"/>
  <c r="W7" i="5"/>
  <c r="W6" i="5"/>
  <c r="W5" i="5"/>
  <c r="R16" i="5"/>
  <c r="R15" i="5"/>
  <c r="R14" i="5"/>
  <c r="R13" i="5"/>
  <c r="R12" i="5"/>
  <c r="R11" i="5"/>
  <c r="R10" i="5"/>
  <c r="R9" i="5"/>
  <c r="R8" i="5"/>
  <c r="R7" i="5"/>
  <c r="R6" i="5"/>
  <c r="R5" i="5"/>
  <c r="M16" i="5"/>
  <c r="M15" i="5"/>
  <c r="M14" i="5"/>
  <c r="M13" i="5"/>
  <c r="M12" i="5"/>
  <c r="M11" i="5"/>
  <c r="M10" i="5"/>
  <c r="M9" i="5"/>
  <c r="M8" i="5"/>
  <c r="M7" i="5"/>
  <c r="M6" i="5"/>
  <c r="M5" i="5"/>
  <c r="H6" i="5"/>
  <c r="H7" i="5"/>
  <c r="H8" i="5"/>
  <c r="H9" i="5"/>
  <c r="H10" i="5"/>
  <c r="H11" i="5"/>
  <c r="H12" i="5"/>
  <c r="H13" i="5"/>
  <c r="H14" i="5"/>
  <c r="H15" i="5"/>
  <c r="H16" i="5"/>
  <c r="H5" i="5"/>
  <c r="BK6" i="5"/>
  <c r="BK7" i="5"/>
  <c r="BK8" i="5"/>
  <c r="BK9" i="5"/>
  <c r="BK10" i="5"/>
  <c r="BK11" i="5"/>
  <c r="BK12" i="5"/>
  <c r="BK13" i="5"/>
  <c r="BK14" i="5"/>
  <c r="BK15" i="5"/>
  <c r="BK16" i="5"/>
  <c r="BU16" i="5"/>
  <c r="BU15" i="5"/>
  <c r="BU14" i="5"/>
  <c r="BU13" i="5"/>
  <c r="BU12" i="5"/>
  <c r="BU11" i="5"/>
  <c r="BU10" i="5"/>
  <c r="BU9" i="5"/>
  <c r="BU8" i="5"/>
  <c r="BU7" i="5"/>
  <c r="BU6" i="5"/>
  <c r="BU5" i="5"/>
  <c r="BP6" i="5"/>
  <c r="BP7" i="5"/>
  <c r="BP8" i="5"/>
  <c r="BP9" i="5"/>
  <c r="BP10" i="5"/>
  <c r="BP11" i="5"/>
  <c r="BP12" i="5"/>
  <c r="BP13" i="5"/>
  <c r="BP14" i="5"/>
  <c r="BP15" i="5"/>
  <c r="BP16" i="5"/>
  <c r="BP5" i="5"/>
  <c r="AG5" i="5"/>
  <c r="AG6" i="5"/>
  <c r="AG7" i="5"/>
  <c r="AG8" i="5"/>
  <c r="AG9" i="5"/>
  <c r="AG10" i="5"/>
  <c r="AG11" i="5"/>
  <c r="AG12" i="5"/>
  <c r="AG13" i="5"/>
  <c r="AG14" i="5"/>
  <c r="AG15" i="5"/>
  <c r="AG16" i="5"/>
  <c r="AL5" i="5"/>
  <c r="AL6" i="5"/>
  <c r="AL7" i="5"/>
  <c r="AL8" i="5"/>
  <c r="AL9" i="5"/>
  <c r="AL10" i="5"/>
  <c r="AL11" i="5"/>
  <c r="AL12" i="5"/>
  <c r="AL13" i="5"/>
  <c r="AL14" i="5"/>
  <c r="AL15" i="5"/>
  <c r="AL16" i="5"/>
  <c r="BK5" i="5"/>
  <c r="BF5" i="5"/>
  <c r="BF6" i="5"/>
  <c r="BF7" i="5"/>
  <c r="BF8" i="5"/>
  <c r="BF9" i="5"/>
  <c r="BF10" i="5"/>
  <c r="BF11" i="5"/>
  <c r="BF12" i="5"/>
  <c r="BF13" i="5"/>
  <c r="BF14" i="5"/>
  <c r="BF15" i="5"/>
  <c r="BF16" i="5"/>
  <c r="BA5" i="5"/>
  <c r="BA6" i="5"/>
  <c r="BA7" i="5"/>
  <c r="BA8" i="5"/>
  <c r="BA9" i="5"/>
  <c r="BA10" i="5"/>
  <c r="BA11" i="5"/>
  <c r="BA12" i="5"/>
  <c r="BA13" i="5"/>
  <c r="BA14" i="5"/>
  <c r="BA15" i="5"/>
  <c r="BA16" i="5"/>
  <c r="AV16" i="5"/>
  <c r="AV15" i="5"/>
  <c r="AV14" i="5"/>
  <c r="AV13" i="5"/>
  <c r="AV12" i="5"/>
  <c r="AV11" i="5"/>
  <c r="AV10" i="5"/>
  <c r="AV9" i="5"/>
  <c r="AV8" i="5"/>
  <c r="AV7" i="5"/>
  <c r="AV6" i="5"/>
  <c r="AV5" i="5"/>
  <c r="AQ16" i="5"/>
  <c r="AQ15" i="5"/>
  <c r="AQ14" i="5"/>
  <c r="AQ13" i="5"/>
  <c r="AQ12" i="5"/>
  <c r="AQ11" i="5"/>
  <c r="AQ10" i="5"/>
  <c r="AQ9" i="5"/>
  <c r="AQ8" i="5"/>
  <c r="AQ7" i="5"/>
  <c r="AQ6" i="5"/>
  <c r="AQ5" i="5"/>
  <c r="AI29" i="2"/>
  <c r="AI8" i="2"/>
  <c r="AD9" i="2"/>
  <c r="AD8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15" i="2"/>
  <c r="Y14" i="2"/>
  <c r="Y13" i="2"/>
  <c r="Y12" i="2"/>
  <c r="Y11" i="2"/>
  <c r="Y10" i="2"/>
  <c r="Y9" i="2"/>
  <c r="Y8" i="2"/>
  <c r="J8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J80" i="2"/>
  <c r="J81" i="2"/>
  <c r="J82" i="2"/>
  <c r="J83" i="2"/>
  <c r="J84" i="2"/>
  <c r="J85" i="2"/>
  <c r="J86" i="2"/>
  <c r="J8" i="2"/>
  <c r="N96" i="1"/>
  <c r="N95" i="1"/>
</calcChain>
</file>

<file path=xl/sharedStrings.xml><?xml version="1.0" encoding="utf-8"?>
<sst xmlns="http://schemas.openxmlformats.org/spreadsheetml/2006/main" count="462" uniqueCount="90">
  <si>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</si>
  <si>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</si>
  <si>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</si>
  <si>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</si>
  <si>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</si>
  <si>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</si>
  <si>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</si>
  <si>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</si>
  <si>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</si>
  <si>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</si>
  <si>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</si>
  <si>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</si>
  <si>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</si>
  <si>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</si>
  <si>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LTA</t>
  </si>
  <si>
    <t>MAX</t>
  </si>
  <si>
    <t>MIN</t>
  </si>
  <si>
    <t>Redhill Rainfall Monthly Totals in mm 1910 to Date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</si>
  <si>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</si>
  <si>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</si>
  <si>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</si>
  <si>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</si>
  <si>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</si>
  <si>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</si>
  <si>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</si>
  <si>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</si>
  <si>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</si>
  <si>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</si>
  <si>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</si>
  <si>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</si>
  <si>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</si>
  <si>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</si>
  <si>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</si>
  <si>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</si>
  <si>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</si>
  <si>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</si>
  <si>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</si>
  <si>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</si>
  <si>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</si>
  <si>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</si>
  <si>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</si>
  <si>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</si>
  <si>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</si>
  <si>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</si>
  <si>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</si>
  <si>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</si>
  <si>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</si>
  <si>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</si>
  <si>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Sutton</t>
  </si>
  <si>
    <t>Daily Ave.</t>
  </si>
  <si>
    <t>Apr - Mar</t>
  </si>
  <si>
    <t>Distribution Input (aka Demand)</t>
  </si>
  <si>
    <t>Megalitres per Day</t>
  </si>
  <si>
    <t>Daily average each month</t>
  </si>
  <si>
    <t>Month</t>
  </si>
  <si>
    <t>average maximum</t>
  </si>
  <si>
    <t>highest maximum</t>
  </si>
  <si>
    <t>lowest maximum</t>
  </si>
  <si>
    <t>average minimum</t>
  </si>
  <si>
    <t>highest minimum</t>
  </si>
  <si>
    <t>lowest minimum</t>
  </si>
  <si>
    <t>E Surrey</t>
  </si>
  <si>
    <t>2000/01</t>
  </si>
  <si>
    <t>measured in metres - depth to water</t>
  </si>
  <si>
    <t>LTA = Long Term Average</t>
  </si>
  <si>
    <t>Bough Beech Temperatures (°c) 1993 to Date</t>
  </si>
  <si>
    <t>N/A</t>
  </si>
  <si>
    <t>2001/02</t>
  </si>
  <si>
    <t>2002/03</t>
  </si>
  <si>
    <t>2003/04</t>
  </si>
  <si>
    <t>2004/05</t>
  </si>
  <si>
    <t>n/a</t>
  </si>
  <si>
    <t>2005/06</t>
  </si>
  <si>
    <t>2006/07</t>
  </si>
  <si>
    <t>2007/08</t>
  </si>
  <si>
    <t>1999/00</t>
  </si>
  <si>
    <t>2008/09</t>
  </si>
  <si>
    <t>2009/10</t>
  </si>
  <si>
    <t>.</t>
  </si>
  <si>
    <t>Well House Inn reference borehole levels</t>
  </si>
  <si>
    <t>Well House Inn Level (Current year)</t>
  </si>
  <si>
    <t>Well House Inn Level (Previous year)</t>
  </si>
  <si>
    <t>Well House Inn Level (LTA)</t>
  </si>
  <si>
    <t xml:space="preserve">                                                                                                                                                                                                                       </t>
  </si>
  <si>
    <t>no data</t>
  </si>
  <si>
    <t>Rose and Crown reference borehole levels</t>
  </si>
  <si>
    <t>Rose &amp; Crown Level (Current year)</t>
  </si>
  <si>
    <t>Rose &amp; Crown Level (Previous year)</t>
  </si>
  <si>
    <t>Rose &amp; Crown Level (LTA)</t>
  </si>
  <si>
    <t>no longer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</si>
</sst>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0.0000"/>
    <numFmt numFmtId="176" formatCode="0.00000"/>
  </numFmts>
  <fonts count="16" x14ac:knownFonts="1">
    <font>
      <sz val="10"/>
      <name val="Arial"/>
    </font>
    <font>
      <sz val="10"/>
      <name val="Arial"/>
    </font>
    <font>
      <u/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27"/>
      </patternFill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74">
    <xf numFmtId="0" fontId="0" fillId="0" borderId="0" xfId="0"/>
    <xf numFmtId="0" fontId="4" fillId="0" borderId="0" xfId="0" applyFont="1"/>
    <xf numFmtId="0" fontId="0" fillId="2" borderId="0" xfId="0" applyFill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164" fontId="0" fillId="3" borderId="0" xfId="0" applyNumberFormat="1" applyFill="1"/>
    <xf numFmtId="17" fontId="0" fillId="3" borderId="0" xfId="0" applyNumberForma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/>
    <xf numFmtId="0" fontId="10" fillId="3" borderId="0" xfId="0" applyFont="1" applyFill="1"/>
    <xf numFmtId="0" fontId="9" fillId="3" borderId="0" xfId="0" applyFont="1" applyFill="1"/>
    <xf numFmtId="164" fontId="3" fillId="3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3" borderId="0" xfId="0" applyFont="1" applyFill="1"/>
    <xf numFmtId="2" fontId="0" fillId="3" borderId="0" xfId="0" applyNumberFormat="1" applyFill="1" applyAlignment="1">
      <alignment wrapText="1"/>
    </xf>
    <xf numFmtId="2" fontId="0" fillId="3" borderId="0" xfId="0" applyNumberFormat="1" applyFill="1"/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165" fontId="0" fillId="3" borderId="0" xfId="0" applyNumberFormat="1" applyFill="1"/>
    <xf numFmtId="165" fontId="3" fillId="3" borderId="0" xfId="0" applyNumberFormat="1" applyFont="1" applyFill="1"/>
    <xf numFmtId="0" fontId="6" fillId="3" borderId="0" xfId="0" applyFont="1" applyFill="1"/>
    <xf numFmtId="0" fontId="1" fillId="3" borderId="0" xfId="0" applyFont="1" applyFill="1" applyAlignment="1">
      <alignment horizontal="right"/>
    </xf>
    <xf numFmtId="1" fontId="0" fillId="3" borderId="0" xfId="0" applyNumberFormat="1" applyFill="1"/>
    <xf numFmtId="0" fontId="6" fillId="3" borderId="1" xfId="0" applyFont="1" applyFill="1" applyBorder="1"/>
    <xf numFmtId="165" fontId="6" fillId="3" borderId="1" xfId="0" applyNumberFormat="1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1" fontId="7" fillId="3" borderId="1" xfId="0" applyNumberFormat="1" applyFont="1" applyFill="1" applyBorder="1"/>
    <xf numFmtId="1" fontId="8" fillId="3" borderId="1" xfId="0" applyNumberFormat="1" applyFont="1" applyFill="1" applyBorder="1"/>
    <xf numFmtId="165" fontId="0" fillId="3" borderId="2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5" fontId="0" fillId="3" borderId="8" xfId="0" applyNumberForma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7" fontId="3" fillId="3" borderId="13" xfId="0" applyNumberFormat="1" applyFont="1" applyFill="1" applyBorder="1" applyAlignment="1">
      <alignment horizontal="center"/>
    </xf>
    <xf numFmtId="17" fontId="3" fillId="3" borderId="14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7" fontId="3" fillId="3" borderId="15" xfId="0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" fillId="3" borderId="0" xfId="0" applyFont="1" applyFill="1"/>
    <xf numFmtId="43" fontId="0" fillId="3" borderId="0" xfId="0" applyNumberFormat="1" applyFill="1"/>
    <xf numFmtId="164" fontId="0" fillId="0" borderId="0" xfId="0" applyNumberFormat="1"/>
    <xf numFmtId="0" fontId="15" fillId="3" borderId="0" xfId="0" applyFont="1" applyFill="1"/>
    <xf numFmtId="164" fontId="1" fillId="3" borderId="0" xfId="0" applyNumberFormat="1" applyFont="1" applyFill="1"/>
    <xf numFmtId="165" fontId="15" fillId="3" borderId="0" xfId="0" applyNumberFormat="1" applyFont="1" applyFill="1" applyBorder="1" applyAlignment="1">
      <alignment horizontal="center"/>
    </xf>
    <xf numFmtId="165" fontId="15" fillId="3" borderId="6" xfId="0" applyNumberFormat="1" applyFont="1" applyFill="1" applyBorder="1" applyAlignment="1">
      <alignment horizontal="center"/>
    </xf>
    <xf numFmtId="165" fontId="7" fillId="3" borderId="1" xfId="0" applyNumberFormat="1" applyFont="1" applyFill="1" applyBorder="1"/>
    <xf numFmtId="165" fontId="8" fillId="3" borderId="1" xfId="0" applyNumberFormat="1" applyFont="1" applyFill="1" applyBorder="1"/>
    <xf numFmtId="2" fontId="0" fillId="3" borderId="0" xfId="0" applyNumberFormat="1" applyFill="1" applyAlignment="1">
      <alignment horizontal="right"/>
    </xf>
    <xf numFmtId="0" fontId="15" fillId="3" borderId="0" xfId="0" applyFont="1" applyFill="1" applyAlignment="1">
      <alignment horizontal="center"/>
    </xf>
    <xf numFmtId="2" fontId="15" fillId="3" borderId="0" xfId="0" applyNumberFormat="1" applyFont="1" applyFill="1"/>
    <xf numFmtId="166" fontId="0" fillId="0" borderId="0" xfId="0" applyNumberFormat="1"/>
    <xf numFmtId="176" fontId="0" fillId="0" borderId="0" xfId="0" applyNumberFormat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2">
    <cellStyle name="Normal" xfId="0" builtinId="0"/>
    <cellStyle name="Normal 4" xfId="1" xr:uid="{002FE8B9-E0B3-41C8-A195-3180040ED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165100</xdr:colOff>
      <xdr:row>37</xdr:row>
      <xdr:rowOff>44450</xdr:rowOff>
    </xdr:to>
    <xdr:pic>
      <xdr:nvPicPr>
        <xdr:cNvPr id="2975" name="Picture 2">
          <a:extLst>
            <a:ext uri="{FF2B5EF4-FFF2-40B4-BE49-F238E27FC236}">
              <a16:creationId xmlns:a16="http://schemas.microsoft.com/office/drawing/2014/main" id="{9F8B127E-1A87-71CB-4640-680B1B6E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9100" cy="591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165100</xdr:colOff>
      <xdr:row>36</xdr:row>
      <xdr:rowOff>44450</xdr:rowOff>
    </xdr:to>
    <xdr:pic>
      <xdr:nvPicPr>
        <xdr:cNvPr id="1951" name="Picture 2">
          <a:extLst>
            <a:ext uri="{FF2B5EF4-FFF2-40B4-BE49-F238E27FC236}">
              <a16:creationId xmlns:a16="http://schemas.microsoft.com/office/drawing/2014/main" id="{09024002-1C32-BF67-D6B3-646E22EC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9100" cy="575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158750</xdr:colOff>
      <xdr:row>37</xdr:row>
      <xdr:rowOff>95250</xdr:rowOff>
    </xdr:to>
    <xdr:pic>
      <xdr:nvPicPr>
        <xdr:cNvPr id="7763" name="Picture 2">
          <a:extLst>
            <a:ext uri="{FF2B5EF4-FFF2-40B4-BE49-F238E27FC236}">
              <a16:creationId xmlns:a16="http://schemas.microsoft.com/office/drawing/2014/main" id="{29905DE2-9392-7600-83F0-57472B04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2750" cy="596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CE84-7FEC-4606-A7DF-DCA7116B971C}">
  <dimension ref="A2:R127"/>
  <sheetViews>
    <sheetView topLeftCell="A105" workbookViewId="0">
      <pane ySplit="2560" topLeftCell="A113" activePane="bottomLeft"/>
      <selection activeCell="I107" sqref="I107"/>
      <selection pane="bottomLeft" activeCell="I129" sqref="I129"/>
    </sheetView>
  </sheetViews>
  <sheetFormatPr defaultColWidth="9.08984375" defaultRowHeight="13" x14ac:dyDescent="0.3"/>
  <cols>
    <col min="1" max="13" width="9.08984375" style="5"/>
    <col min="14" max="14" width="9.08984375" style="6"/>
    <col min="15" max="16384" width="9.08984375" style="5"/>
  </cols>
  <sheetData>
    <row r="2" spans="1:14" ht="20" x14ac:dyDescent="0.4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5" spans="1:14" s="23" customFormat="1" x14ac:dyDescent="0.3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  <c r="N5" s="22" t="s">
        <v>13</v>
      </c>
    </row>
    <row r="6" spans="1:14" x14ac:dyDescent="0.3">
      <c r="A6" s="6">
        <v>1910</v>
      </c>
      <c r="B6" s="24">
        <v>64.8</v>
      </c>
      <c r="C6" s="24">
        <v>109.2</v>
      </c>
      <c r="D6" s="24">
        <v>29.5</v>
      </c>
      <c r="E6" s="24">
        <v>47.8</v>
      </c>
      <c r="F6" s="24">
        <v>66.3</v>
      </c>
      <c r="G6" s="24">
        <v>49</v>
      </c>
      <c r="H6" s="24">
        <v>85.6</v>
      </c>
      <c r="I6" s="24">
        <v>89.4</v>
      </c>
      <c r="J6" s="24">
        <v>24.6</v>
      </c>
      <c r="K6" s="24">
        <v>73.2</v>
      </c>
      <c r="L6" s="24">
        <v>97</v>
      </c>
      <c r="M6" s="24">
        <v>109.7</v>
      </c>
      <c r="N6" s="25">
        <v>846.1</v>
      </c>
    </row>
    <row r="7" spans="1:14" x14ac:dyDescent="0.3">
      <c r="A7" s="6">
        <v>1911</v>
      </c>
      <c r="B7" s="24">
        <v>42.6</v>
      </c>
      <c r="C7" s="24">
        <v>44.4</v>
      </c>
      <c r="D7" s="24">
        <v>52.8</v>
      </c>
      <c r="E7" s="24">
        <v>47.2</v>
      </c>
      <c r="F7" s="24">
        <v>52.6</v>
      </c>
      <c r="G7" s="24">
        <v>63.8</v>
      </c>
      <c r="H7" s="24">
        <v>8.1</v>
      </c>
      <c r="I7" s="24">
        <v>11.9</v>
      </c>
      <c r="J7" s="24">
        <v>38.4</v>
      </c>
      <c r="K7" s="24">
        <v>109.5</v>
      </c>
      <c r="L7" s="24">
        <v>126.6</v>
      </c>
      <c r="M7" s="24">
        <v>182.9</v>
      </c>
      <c r="N7" s="25">
        <v>780.8</v>
      </c>
    </row>
    <row r="8" spans="1:14" x14ac:dyDescent="0.3">
      <c r="A8" s="6">
        <v>1912</v>
      </c>
      <c r="B8" s="24">
        <v>76.2</v>
      </c>
      <c r="C8" s="24">
        <v>61.7</v>
      </c>
      <c r="D8" s="24">
        <v>115.8</v>
      </c>
      <c r="E8" s="24">
        <v>2.5</v>
      </c>
      <c r="F8" s="24">
        <v>35.299999999999997</v>
      </c>
      <c r="G8" s="24">
        <v>110.7</v>
      </c>
      <c r="H8" s="24">
        <v>34.799999999999997</v>
      </c>
      <c r="I8" s="24">
        <v>154.19999999999999</v>
      </c>
      <c r="J8" s="24">
        <v>82.8</v>
      </c>
      <c r="K8" s="24">
        <v>84.6</v>
      </c>
      <c r="L8" s="24">
        <v>69.099999999999994</v>
      </c>
      <c r="M8" s="24">
        <v>98.6</v>
      </c>
      <c r="N8" s="25">
        <v>926.3</v>
      </c>
    </row>
    <row r="9" spans="1:14" x14ac:dyDescent="0.3">
      <c r="A9" s="6">
        <v>1913</v>
      </c>
      <c r="B9" s="24">
        <v>113.8</v>
      </c>
      <c r="C9" s="24">
        <v>31.5</v>
      </c>
      <c r="D9" s="24">
        <v>90.4</v>
      </c>
      <c r="E9" s="24">
        <v>83.3</v>
      </c>
      <c r="F9" s="24">
        <v>52.8</v>
      </c>
      <c r="G9" s="24">
        <v>14</v>
      </c>
      <c r="H9" s="24">
        <v>89.7</v>
      </c>
      <c r="I9" s="24">
        <v>53.6</v>
      </c>
      <c r="J9" s="24">
        <v>40.4</v>
      </c>
      <c r="K9" s="24">
        <v>111.8</v>
      </c>
      <c r="L9" s="24">
        <v>69.8</v>
      </c>
      <c r="M9" s="24">
        <v>40.9</v>
      </c>
      <c r="N9" s="25">
        <v>792</v>
      </c>
    </row>
    <row r="10" spans="1:14" x14ac:dyDescent="0.3">
      <c r="A10" s="6">
        <v>1914</v>
      </c>
      <c r="B10" s="24">
        <v>24.6</v>
      </c>
      <c r="C10" s="24">
        <v>118.4</v>
      </c>
      <c r="D10" s="24">
        <v>134.1</v>
      </c>
      <c r="E10" s="24">
        <v>32.299999999999997</v>
      </c>
      <c r="F10" s="24">
        <v>32.799999999999997</v>
      </c>
      <c r="G10" s="24">
        <v>18.5</v>
      </c>
      <c r="H10" s="24">
        <v>63.5</v>
      </c>
      <c r="I10" s="24">
        <v>32.5</v>
      </c>
      <c r="J10" s="24">
        <v>25.1</v>
      </c>
      <c r="K10" s="24">
        <v>42.9</v>
      </c>
      <c r="L10" s="24">
        <v>107.2</v>
      </c>
      <c r="M10" s="24">
        <v>217</v>
      </c>
      <c r="N10" s="25">
        <v>848.9</v>
      </c>
    </row>
    <row r="11" spans="1:14" x14ac:dyDescent="0.3">
      <c r="A11" s="6">
        <v>1915</v>
      </c>
      <c r="B11" s="24">
        <v>114.6</v>
      </c>
      <c r="C11" s="24">
        <v>125.2</v>
      </c>
      <c r="D11" s="24">
        <v>18</v>
      </c>
      <c r="E11" s="24">
        <v>35.799999999999997</v>
      </c>
      <c r="F11" s="24">
        <v>76.7</v>
      </c>
      <c r="G11" s="24">
        <v>33.299999999999997</v>
      </c>
      <c r="H11" s="24">
        <v>99.8</v>
      </c>
      <c r="I11" s="24">
        <v>54.9</v>
      </c>
      <c r="J11" s="24">
        <v>57.9</v>
      </c>
      <c r="K11" s="24">
        <v>64</v>
      </c>
      <c r="L11" s="24">
        <v>74.7</v>
      </c>
      <c r="M11" s="24">
        <v>167.6</v>
      </c>
      <c r="N11" s="25">
        <v>922.5</v>
      </c>
    </row>
    <row r="12" spans="1:14" x14ac:dyDescent="0.3">
      <c r="A12" s="6">
        <v>1916</v>
      </c>
      <c r="B12" s="24">
        <v>39.4</v>
      </c>
      <c r="C12" s="24">
        <v>119.4</v>
      </c>
      <c r="D12" s="24">
        <v>112.8</v>
      </c>
      <c r="E12" s="24">
        <v>36.1</v>
      </c>
      <c r="F12" s="24">
        <v>75.400000000000006</v>
      </c>
      <c r="G12" s="24">
        <v>64</v>
      </c>
      <c r="H12" s="24">
        <v>36.799999999999997</v>
      </c>
      <c r="I12" s="24">
        <v>94.7</v>
      </c>
      <c r="J12" s="24">
        <v>43.2</v>
      </c>
      <c r="K12" s="24">
        <v>131.1</v>
      </c>
      <c r="L12" s="24">
        <v>144.5</v>
      </c>
      <c r="M12" s="24">
        <v>74.900000000000006</v>
      </c>
      <c r="N12" s="25">
        <v>972.3</v>
      </c>
    </row>
    <row r="13" spans="1:14" x14ac:dyDescent="0.3">
      <c r="A13" s="6">
        <v>1917</v>
      </c>
      <c r="B13" s="24">
        <v>38.4</v>
      </c>
      <c r="C13" s="24">
        <v>23.4</v>
      </c>
      <c r="D13" s="24">
        <v>52.3</v>
      </c>
      <c r="E13" s="24">
        <v>72.400000000000006</v>
      </c>
      <c r="F13" s="24">
        <v>40.6</v>
      </c>
      <c r="G13" s="24">
        <v>41.7</v>
      </c>
      <c r="H13" s="24">
        <v>110</v>
      </c>
      <c r="I13" s="24">
        <v>142.5</v>
      </c>
      <c r="J13" s="24">
        <v>50</v>
      </c>
      <c r="K13" s="24">
        <v>100.6</v>
      </c>
      <c r="L13" s="24">
        <v>46.7</v>
      </c>
      <c r="M13" s="24">
        <v>63.5</v>
      </c>
      <c r="N13" s="25">
        <v>782.1</v>
      </c>
    </row>
    <row r="14" spans="1:14" x14ac:dyDescent="0.3">
      <c r="A14" s="6">
        <v>1918</v>
      </c>
      <c r="B14" s="24">
        <v>89.4</v>
      </c>
      <c r="C14" s="24">
        <v>41.1</v>
      </c>
      <c r="D14" s="24">
        <v>27.2</v>
      </c>
      <c r="E14" s="24">
        <v>105.7</v>
      </c>
      <c r="F14" s="24">
        <v>34.799999999999997</v>
      </c>
      <c r="G14" s="24">
        <v>17</v>
      </c>
      <c r="H14" s="24">
        <v>145.30000000000001</v>
      </c>
      <c r="I14" s="24">
        <v>29.5</v>
      </c>
      <c r="J14" s="24">
        <v>132.80000000000001</v>
      </c>
      <c r="K14" s="24">
        <v>39.6</v>
      </c>
      <c r="L14" s="24">
        <v>63</v>
      </c>
      <c r="M14" s="24">
        <v>70.400000000000006</v>
      </c>
      <c r="N14" s="25">
        <v>795.8</v>
      </c>
    </row>
    <row r="15" spans="1:14" x14ac:dyDescent="0.3">
      <c r="A15" s="6">
        <v>1919</v>
      </c>
      <c r="B15" s="24">
        <v>94</v>
      </c>
      <c r="C15" s="24">
        <v>67.3</v>
      </c>
      <c r="D15" s="24">
        <v>111.2</v>
      </c>
      <c r="E15" s="24">
        <v>90.9</v>
      </c>
      <c r="F15" s="24">
        <v>6.1</v>
      </c>
      <c r="G15" s="24">
        <v>26.2</v>
      </c>
      <c r="H15" s="24">
        <v>52.1</v>
      </c>
      <c r="I15" s="24">
        <v>54.9</v>
      </c>
      <c r="J15" s="24">
        <v>29.5</v>
      </c>
      <c r="K15" s="24">
        <v>23.1</v>
      </c>
      <c r="L15" s="24">
        <v>51</v>
      </c>
      <c r="M15" s="24">
        <v>120.6</v>
      </c>
      <c r="N15" s="25">
        <v>726.9</v>
      </c>
    </row>
    <row r="16" spans="1:14" x14ac:dyDescent="0.3">
      <c r="A16" s="6">
        <v>1920</v>
      </c>
      <c r="B16" s="24">
        <v>89.2</v>
      </c>
      <c r="C16" s="24">
        <v>16.5</v>
      </c>
      <c r="D16" s="24">
        <v>50.1</v>
      </c>
      <c r="E16" s="24">
        <v>78.2</v>
      </c>
      <c r="F16" s="24">
        <v>26.4</v>
      </c>
      <c r="G16" s="24">
        <v>37.299999999999997</v>
      </c>
      <c r="H16" s="24">
        <v>127.5</v>
      </c>
      <c r="I16" s="24">
        <v>36.299999999999997</v>
      </c>
      <c r="J16" s="24">
        <v>92.2</v>
      </c>
      <c r="K16" s="24">
        <v>27.7</v>
      </c>
      <c r="L16" s="24">
        <v>51.8</v>
      </c>
      <c r="M16" s="24">
        <v>73.400000000000006</v>
      </c>
      <c r="N16" s="25">
        <v>706.6</v>
      </c>
    </row>
    <row r="17" spans="1:14" x14ac:dyDescent="0.3">
      <c r="A17" s="6">
        <v>1921</v>
      </c>
      <c r="B17" s="24">
        <v>73.400000000000006</v>
      </c>
      <c r="C17" s="24">
        <v>5.8</v>
      </c>
      <c r="D17" s="24">
        <v>40.9</v>
      </c>
      <c r="E17" s="24">
        <v>30.5</v>
      </c>
      <c r="F17" s="24">
        <v>41.1</v>
      </c>
      <c r="G17" s="24">
        <v>3</v>
      </c>
      <c r="H17" s="24">
        <v>11.2</v>
      </c>
      <c r="I17" s="24">
        <v>39.4</v>
      </c>
      <c r="J17" s="24">
        <v>25.9</v>
      </c>
      <c r="K17" s="24">
        <v>33.799999999999997</v>
      </c>
      <c r="L17" s="24">
        <v>42.9</v>
      </c>
      <c r="M17" s="24">
        <v>51.1</v>
      </c>
      <c r="N17" s="25">
        <v>399</v>
      </c>
    </row>
    <row r="18" spans="1:14" x14ac:dyDescent="0.3">
      <c r="A18" s="6">
        <v>1922</v>
      </c>
      <c r="B18" s="24">
        <v>95.2</v>
      </c>
      <c r="C18" s="24">
        <v>67.099999999999994</v>
      </c>
      <c r="D18" s="24">
        <v>63.2</v>
      </c>
      <c r="E18" s="24">
        <v>90.7</v>
      </c>
      <c r="F18" s="24">
        <v>23.1</v>
      </c>
      <c r="G18" s="24">
        <v>39.4</v>
      </c>
      <c r="H18" s="24">
        <v>84.1</v>
      </c>
      <c r="I18" s="24">
        <v>66.8</v>
      </c>
      <c r="J18" s="24">
        <v>51.8</v>
      </c>
      <c r="K18" s="24">
        <v>24.9</v>
      </c>
      <c r="L18" s="24">
        <v>52.1</v>
      </c>
      <c r="M18" s="24">
        <v>119.1</v>
      </c>
      <c r="N18" s="25">
        <v>777.5</v>
      </c>
    </row>
    <row r="19" spans="1:14" x14ac:dyDescent="0.3">
      <c r="A19" s="6">
        <v>1923</v>
      </c>
      <c r="B19" s="24">
        <v>40.4</v>
      </c>
      <c r="C19" s="24">
        <v>103.1</v>
      </c>
      <c r="D19" s="24">
        <v>49.3</v>
      </c>
      <c r="E19" s="24">
        <v>58.9</v>
      </c>
      <c r="F19" s="24">
        <v>76.7</v>
      </c>
      <c r="G19" s="24">
        <v>11.7</v>
      </c>
      <c r="H19" s="24">
        <v>105.7</v>
      </c>
      <c r="I19" s="24">
        <v>57.7</v>
      </c>
      <c r="J19" s="24">
        <v>45.7</v>
      </c>
      <c r="K19" s="24">
        <v>177.5</v>
      </c>
      <c r="L19" s="24">
        <v>49.5</v>
      </c>
      <c r="M19" s="24">
        <v>79.8</v>
      </c>
      <c r="N19" s="25">
        <v>856</v>
      </c>
    </row>
    <row r="20" spans="1:14" x14ac:dyDescent="0.3">
      <c r="A20" s="6">
        <v>1924</v>
      </c>
      <c r="B20" s="24">
        <v>76.900000000000006</v>
      </c>
      <c r="C20" s="24">
        <v>21.1</v>
      </c>
      <c r="D20" s="24">
        <v>45.5</v>
      </c>
      <c r="E20" s="24">
        <v>94.7</v>
      </c>
      <c r="F20" s="24">
        <v>96.5</v>
      </c>
      <c r="G20" s="24">
        <v>73.400000000000006</v>
      </c>
      <c r="H20" s="24">
        <v>101.1</v>
      </c>
      <c r="I20" s="24">
        <v>99.3</v>
      </c>
      <c r="J20" s="24">
        <v>86.9</v>
      </c>
      <c r="K20" s="24">
        <v>93.5</v>
      </c>
      <c r="L20" s="24">
        <v>90.2</v>
      </c>
      <c r="M20" s="24">
        <v>102.1</v>
      </c>
      <c r="N20" s="25">
        <v>981.2</v>
      </c>
    </row>
    <row r="21" spans="1:14" x14ac:dyDescent="0.3">
      <c r="A21" s="6">
        <v>1925</v>
      </c>
      <c r="B21" s="24">
        <v>84.6</v>
      </c>
      <c r="C21" s="24">
        <v>111.8</v>
      </c>
      <c r="D21" s="24">
        <v>20.3</v>
      </c>
      <c r="E21" s="24">
        <v>83.8</v>
      </c>
      <c r="F21" s="24">
        <v>67.599999999999994</v>
      </c>
      <c r="G21" s="24">
        <v>4.3</v>
      </c>
      <c r="H21" s="24">
        <v>101.8</v>
      </c>
      <c r="I21" s="24">
        <v>69.599999999999994</v>
      </c>
      <c r="J21" s="24">
        <v>81.8</v>
      </c>
      <c r="K21" s="24">
        <v>90.7</v>
      </c>
      <c r="L21" s="24">
        <v>77.2</v>
      </c>
      <c r="M21" s="24">
        <v>83.6</v>
      </c>
      <c r="N21" s="25">
        <v>877.1</v>
      </c>
    </row>
    <row r="22" spans="1:14" x14ac:dyDescent="0.3">
      <c r="A22" s="6">
        <v>1926</v>
      </c>
      <c r="B22" s="24">
        <v>85.6</v>
      </c>
      <c r="C22" s="24">
        <v>68.099999999999994</v>
      </c>
      <c r="D22" s="24">
        <v>11.4</v>
      </c>
      <c r="E22" s="24">
        <v>110</v>
      </c>
      <c r="F22" s="24">
        <v>45</v>
      </c>
      <c r="G22" s="24">
        <v>107.2</v>
      </c>
      <c r="H22" s="24">
        <v>46.5</v>
      </c>
      <c r="I22" s="24">
        <v>63.8</v>
      </c>
      <c r="J22" s="24">
        <v>22.8</v>
      </c>
      <c r="K22" s="24">
        <v>60.2</v>
      </c>
      <c r="L22" s="24">
        <v>157.69999999999999</v>
      </c>
      <c r="M22" s="24">
        <v>11.9</v>
      </c>
      <c r="N22" s="25">
        <v>790.2</v>
      </c>
    </row>
    <row r="23" spans="1:14" x14ac:dyDescent="0.3">
      <c r="A23" s="6">
        <v>1927</v>
      </c>
      <c r="B23" s="24">
        <v>67.3</v>
      </c>
      <c r="C23" s="24">
        <v>114.8</v>
      </c>
      <c r="D23" s="24">
        <v>90.4</v>
      </c>
      <c r="E23" s="24">
        <v>53.1</v>
      </c>
      <c r="F23" s="24">
        <v>27.9</v>
      </c>
      <c r="G23" s="24">
        <v>113.8</v>
      </c>
      <c r="H23" s="24">
        <v>71.400000000000006</v>
      </c>
      <c r="I23" s="24">
        <v>134.30000000000001</v>
      </c>
      <c r="J23" s="24">
        <v>142.5</v>
      </c>
      <c r="K23" s="24">
        <v>53.1</v>
      </c>
      <c r="L23" s="24">
        <v>77</v>
      </c>
      <c r="M23" s="24">
        <v>101.1</v>
      </c>
      <c r="N23" s="25">
        <v>1046.7</v>
      </c>
    </row>
    <row r="24" spans="1:14" x14ac:dyDescent="0.3">
      <c r="A24" s="6">
        <v>1928</v>
      </c>
      <c r="B24" s="24">
        <v>103.4</v>
      </c>
      <c r="C24" s="24">
        <v>48.3</v>
      </c>
      <c r="D24" s="24">
        <v>54.1</v>
      </c>
      <c r="E24" s="24">
        <v>46.5</v>
      </c>
      <c r="F24" s="24">
        <v>49</v>
      </c>
      <c r="G24" s="24">
        <v>64.8</v>
      </c>
      <c r="H24" s="24">
        <v>41.7</v>
      </c>
      <c r="I24" s="24">
        <v>69.8</v>
      </c>
      <c r="J24" s="24">
        <v>17.5</v>
      </c>
      <c r="K24" s="24">
        <v>149.1</v>
      </c>
      <c r="L24" s="24">
        <v>72.900000000000006</v>
      </c>
      <c r="M24" s="24">
        <v>90.9</v>
      </c>
      <c r="N24" s="25">
        <v>808</v>
      </c>
    </row>
    <row r="25" spans="1:14" x14ac:dyDescent="0.3">
      <c r="A25" s="6">
        <v>1929</v>
      </c>
      <c r="B25" s="24">
        <v>38.1</v>
      </c>
      <c r="C25" s="24">
        <v>10.4</v>
      </c>
      <c r="D25" s="24">
        <v>0</v>
      </c>
      <c r="E25" s="24">
        <v>24.4</v>
      </c>
      <c r="F25" s="24">
        <v>59.2</v>
      </c>
      <c r="G25" s="24">
        <v>34</v>
      </c>
      <c r="H25" s="24">
        <v>50.8</v>
      </c>
      <c r="I25" s="24">
        <v>56.9</v>
      </c>
      <c r="J25" s="24">
        <v>4.5999999999999996</v>
      </c>
      <c r="K25" s="24">
        <v>94.2</v>
      </c>
      <c r="L25" s="24">
        <v>176</v>
      </c>
      <c r="M25" s="24">
        <v>184.2</v>
      </c>
      <c r="N25" s="25">
        <v>732.8</v>
      </c>
    </row>
    <row r="26" spans="1:14" x14ac:dyDescent="0.3">
      <c r="A26" s="6">
        <v>1930</v>
      </c>
      <c r="B26" s="24">
        <v>89.7</v>
      </c>
      <c r="C26" s="24">
        <v>24.1</v>
      </c>
      <c r="D26" s="24">
        <v>51.3</v>
      </c>
      <c r="E26" s="24">
        <v>43.2</v>
      </c>
      <c r="F26" s="24">
        <v>74.900000000000006</v>
      </c>
      <c r="G26" s="24">
        <v>12.2</v>
      </c>
      <c r="H26" s="24">
        <v>84.6</v>
      </c>
      <c r="I26" s="24">
        <v>79.2</v>
      </c>
      <c r="J26" s="24">
        <v>96.5</v>
      </c>
      <c r="K26" s="24">
        <v>46.2</v>
      </c>
      <c r="L26" s="24">
        <v>122.7</v>
      </c>
      <c r="M26" s="24">
        <v>55.9</v>
      </c>
      <c r="N26" s="25">
        <v>780.5</v>
      </c>
    </row>
    <row r="27" spans="1:14" x14ac:dyDescent="0.3">
      <c r="A27" s="6">
        <v>1931</v>
      </c>
      <c r="B27" s="24">
        <v>55.1</v>
      </c>
      <c r="C27" s="24">
        <v>59.5</v>
      </c>
      <c r="D27" s="24">
        <v>12</v>
      </c>
      <c r="E27" s="24">
        <v>126.3</v>
      </c>
      <c r="F27" s="24">
        <v>77.2</v>
      </c>
      <c r="G27" s="24">
        <v>34.5</v>
      </c>
      <c r="H27" s="24">
        <v>77.2</v>
      </c>
      <c r="I27" s="24">
        <v>136.69999999999999</v>
      </c>
      <c r="J27" s="24">
        <v>43.9</v>
      </c>
      <c r="K27" s="24">
        <v>18.3</v>
      </c>
      <c r="L27" s="24">
        <v>94.7</v>
      </c>
      <c r="M27" s="24">
        <v>18</v>
      </c>
      <c r="N27" s="25">
        <v>753.4</v>
      </c>
    </row>
    <row r="28" spans="1:14" x14ac:dyDescent="0.3">
      <c r="A28" s="6">
        <v>1932</v>
      </c>
      <c r="B28" s="24">
        <v>69.8</v>
      </c>
      <c r="C28" s="24">
        <v>13.7</v>
      </c>
      <c r="D28" s="24">
        <v>36.1</v>
      </c>
      <c r="E28" s="24">
        <v>62</v>
      </c>
      <c r="F28" s="24">
        <v>103.9</v>
      </c>
      <c r="G28" s="24">
        <v>37.1</v>
      </c>
      <c r="H28" s="24">
        <v>58.4</v>
      </c>
      <c r="I28" s="24">
        <v>13.2</v>
      </c>
      <c r="J28" s="24">
        <v>47</v>
      </c>
      <c r="K28" s="24">
        <v>168.2</v>
      </c>
      <c r="L28" s="24">
        <v>36.799999999999997</v>
      </c>
      <c r="M28" s="24">
        <v>15</v>
      </c>
      <c r="N28" s="25">
        <v>661.2</v>
      </c>
    </row>
    <row r="29" spans="1:14" x14ac:dyDescent="0.3">
      <c r="A29" s="6">
        <v>1933</v>
      </c>
      <c r="B29" s="24">
        <v>53.9</v>
      </c>
      <c r="C29" s="24">
        <v>68.3</v>
      </c>
      <c r="D29" s="24">
        <v>92.2</v>
      </c>
      <c r="E29" s="24">
        <v>17</v>
      </c>
      <c r="F29" s="24">
        <v>54.6</v>
      </c>
      <c r="G29" s="24">
        <v>43.4</v>
      </c>
      <c r="H29" s="24">
        <v>43.2</v>
      </c>
      <c r="I29" s="24">
        <v>22.6</v>
      </c>
      <c r="J29" s="24">
        <v>78.2</v>
      </c>
      <c r="K29" s="24">
        <v>57.9</v>
      </c>
      <c r="L29" s="24">
        <v>25.2</v>
      </c>
      <c r="M29" s="24">
        <v>14.7</v>
      </c>
      <c r="N29" s="25">
        <v>571.20000000000005</v>
      </c>
    </row>
    <row r="30" spans="1:14" x14ac:dyDescent="0.3">
      <c r="A30" s="6">
        <v>1934</v>
      </c>
      <c r="B30" s="24">
        <v>51.8</v>
      </c>
      <c r="C30" s="24">
        <v>7.6</v>
      </c>
      <c r="D30" s="24">
        <v>60.5</v>
      </c>
      <c r="E30" s="24">
        <v>61</v>
      </c>
      <c r="F30" s="24">
        <v>14.5</v>
      </c>
      <c r="G30" s="24">
        <v>20.3</v>
      </c>
      <c r="H30" s="24">
        <v>46</v>
      </c>
      <c r="I30" s="24">
        <v>54.6</v>
      </c>
      <c r="J30" s="24">
        <v>43.7</v>
      </c>
      <c r="K30" s="24">
        <v>53.8</v>
      </c>
      <c r="L30" s="24">
        <v>80</v>
      </c>
      <c r="M30" s="24">
        <v>186.9</v>
      </c>
      <c r="N30" s="25">
        <v>680.7</v>
      </c>
    </row>
    <row r="31" spans="1:14" x14ac:dyDescent="0.3">
      <c r="A31" s="6">
        <v>1935</v>
      </c>
      <c r="B31" s="24">
        <v>32.5</v>
      </c>
      <c r="C31" s="24">
        <v>92</v>
      </c>
      <c r="D31" s="24">
        <v>12.2</v>
      </c>
      <c r="E31" s="24">
        <v>83.1</v>
      </c>
      <c r="F31" s="24">
        <v>54.1</v>
      </c>
      <c r="G31" s="24">
        <v>115.8</v>
      </c>
      <c r="H31" s="24">
        <v>29.2</v>
      </c>
      <c r="I31" s="24">
        <v>99.3</v>
      </c>
      <c r="J31" s="24">
        <v>97.8</v>
      </c>
      <c r="K31" s="24">
        <v>99.6</v>
      </c>
      <c r="L31" s="24">
        <v>143</v>
      </c>
      <c r="M31" s="24">
        <v>100.3</v>
      </c>
      <c r="N31" s="25">
        <v>958.9</v>
      </c>
    </row>
    <row r="32" spans="1:14" x14ac:dyDescent="0.3">
      <c r="A32" s="6">
        <v>1936</v>
      </c>
      <c r="B32" s="24">
        <v>137.4</v>
      </c>
      <c r="C32" s="24">
        <v>46.7</v>
      </c>
      <c r="D32" s="24">
        <v>42.9</v>
      </c>
      <c r="E32" s="24">
        <v>50.8</v>
      </c>
      <c r="F32" s="24">
        <v>13.2</v>
      </c>
      <c r="G32" s="24">
        <v>79</v>
      </c>
      <c r="H32" s="24">
        <v>88.2</v>
      </c>
      <c r="I32" s="24">
        <v>13.7</v>
      </c>
      <c r="J32" s="24">
        <v>56.9</v>
      </c>
      <c r="K32" s="24">
        <v>51.1</v>
      </c>
      <c r="L32" s="24">
        <v>110</v>
      </c>
      <c r="M32" s="24">
        <v>87.1</v>
      </c>
      <c r="N32" s="25">
        <v>777</v>
      </c>
    </row>
    <row r="33" spans="1:14" x14ac:dyDescent="0.3">
      <c r="A33" s="6">
        <v>1937</v>
      </c>
      <c r="B33" s="24">
        <v>135.4</v>
      </c>
      <c r="C33" s="24">
        <v>115.3</v>
      </c>
      <c r="D33" s="24">
        <v>89.4</v>
      </c>
      <c r="E33" s="24">
        <v>84.8</v>
      </c>
      <c r="F33" s="24">
        <v>52.1</v>
      </c>
      <c r="G33" s="24">
        <v>46.5</v>
      </c>
      <c r="H33" s="24">
        <v>30</v>
      </c>
      <c r="I33" s="24">
        <v>25.4</v>
      </c>
      <c r="J33" s="24">
        <v>59.9</v>
      </c>
      <c r="K33" s="24">
        <v>79</v>
      </c>
      <c r="L33" s="24">
        <v>49.3</v>
      </c>
      <c r="M33" s="24">
        <v>100.6</v>
      </c>
      <c r="N33" s="25">
        <v>867.7</v>
      </c>
    </row>
    <row r="34" spans="1:14" x14ac:dyDescent="0.3">
      <c r="A34" s="6">
        <v>1938</v>
      </c>
      <c r="B34" s="24">
        <v>86.4</v>
      </c>
      <c r="C34" s="24">
        <v>22.9</v>
      </c>
      <c r="D34" s="24">
        <v>9.1</v>
      </c>
      <c r="E34" s="24">
        <v>3.6</v>
      </c>
      <c r="F34" s="24">
        <v>50.3</v>
      </c>
      <c r="G34" s="24">
        <v>14.7</v>
      </c>
      <c r="H34" s="24">
        <v>48.8</v>
      </c>
      <c r="I34" s="24">
        <v>60.9</v>
      </c>
      <c r="J34" s="24">
        <v>68.8</v>
      </c>
      <c r="K34" s="24">
        <v>87.4</v>
      </c>
      <c r="L34" s="24">
        <v>98.8</v>
      </c>
      <c r="M34" s="24">
        <v>93</v>
      </c>
      <c r="N34" s="25">
        <v>644.70000000000005</v>
      </c>
    </row>
    <row r="35" spans="1:14" x14ac:dyDescent="0.3">
      <c r="A35" s="6">
        <v>1939</v>
      </c>
      <c r="B35" s="24">
        <v>133.1</v>
      </c>
      <c r="C35" s="24">
        <v>41.7</v>
      </c>
      <c r="D35" s="24">
        <v>40.9</v>
      </c>
      <c r="E35" s="24">
        <v>70.599999999999994</v>
      </c>
      <c r="F35" s="24">
        <v>39.4</v>
      </c>
      <c r="G35" s="24">
        <v>32</v>
      </c>
      <c r="H35" s="24">
        <v>64.3</v>
      </c>
      <c r="I35" s="24">
        <v>67.099999999999994</v>
      </c>
      <c r="J35" s="24">
        <v>46.2</v>
      </c>
      <c r="K35" s="24">
        <v>176.5</v>
      </c>
      <c r="L35" s="24">
        <v>139.4</v>
      </c>
      <c r="M35" s="24">
        <v>43.4</v>
      </c>
      <c r="N35" s="25">
        <v>894.6</v>
      </c>
    </row>
    <row r="36" spans="1:14" x14ac:dyDescent="0.3">
      <c r="A36" s="6">
        <v>1940</v>
      </c>
      <c r="B36" s="24">
        <v>63.5</v>
      </c>
      <c r="C36" s="24">
        <v>60.2</v>
      </c>
      <c r="D36" s="24">
        <v>79.3</v>
      </c>
      <c r="E36" s="24">
        <v>56.6</v>
      </c>
      <c r="F36" s="24">
        <v>36.299999999999997</v>
      </c>
      <c r="G36" s="24">
        <v>6.6</v>
      </c>
      <c r="H36" s="24">
        <v>70.599999999999994</v>
      </c>
      <c r="I36" s="24">
        <v>2</v>
      </c>
      <c r="J36" s="24">
        <v>41.4</v>
      </c>
      <c r="K36" s="24">
        <v>85.1</v>
      </c>
      <c r="L36" s="24">
        <v>207.8</v>
      </c>
      <c r="M36" s="24">
        <v>44.7</v>
      </c>
      <c r="N36" s="25">
        <v>754.1</v>
      </c>
    </row>
    <row r="37" spans="1:14" x14ac:dyDescent="0.3">
      <c r="A37" s="6">
        <v>1941</v>
      </c>
      <c r="B37" s="24">
        <v>58.7</v>
      </c>
      <c r="C37" s="24">
        <v>75.7</v>
      </c>
      <c r="D37" s="24">
        <v>91.7</v>
      </c>
      <c r="E37" s="24">
        <v>34</v>
      </c>
      <c r="F37" s="24">
        <v>45.5</v>
      </c>
      <c r="G37" s="24">
        <v>57.4</v>
      </c>
      <c r="H37" s="24">
        <v>85.8</v>
      </c>
      <c r="I37" s="24">
        <v>104.6</v>
      </c>
      <c r="J37" s="24">
        <v>10.199999999999999</v>
      </c>
      <c r="K37" s="24">
        <v>34.299999999999997</v>
      </c>
      <c r="L37" s="24">
        <v>82.3</v>
      </c>
      <c r="M37" s="24">
        <v>67.099999999999994</v>
      </c>
      <c r="N37" s="25">
        <v>747.3</v>
      </c>
    </row>
    <row r="38" spans="1:14" x14ac:dyDescent="0.3">
      <c r="A38" s="6">
        <v>1942</v>
      </c>
      <c r="B38" s="24">
        <v>78.5</v>
      </c>
      <c r="C38" s="24">
        <v>20.3</v>
      </c>
      <c r="D38" s="24">
        <v>48.5</v>
      </c>
      <c r="E38" s="24">
        <v>38.4</v>
      </c>
      <c r="F38" s="24">
        <v>82</v>
      </c>
      <c r="G38" s="24">
        <v>2.8</v>
      </c>
      <c r="H38" s="24">
        <v>57.2</v>
      </c>
      <c r="I38" s="24">
        <v>79.2</v>
      </c>
      <c r="J38" s="24">
        <v>59.9</v>
      </c>
      <c r="K38" s="24">
        <v>102.9</v>
      </c>
      <c r="L38" s="24">
        <v>47</v>
      </c>
      <c r="M38" s="24">
        <v>83.3</v>
      </c>
      <c r="N38" s="25">
        <v>700</v>
      </c>
    </row>
    <row r="39" spans="1:14" x14ac:dyDescent="0.3">
      <c r="A39" s="6">
        <v>1943</v>
      </c>
      <c r="B39" s="24">
        <v>153.69999999999999</v>
      </c>
      <c r="C39" s="24">
        <v>43.7</v>
      </c>
      <c r="D39" s="24">
        <v>11.2</v>
      </c>
      <c r="E39" s="24">
        <v>27.9</v>
      </c>
      <c r="F39" s="24">
        <v>69.3</v>
      </c>
      <c r="G39" s="24">
        <v>55.4</v>
      </c>
      <c r="H39" s="24">
        <v>49.8</v>
      </c>
      <c r="I39" s="24">
        <v>39.9</v>
      </c>
      <c r="J39" s="24">
        <v>41.4</v>
      </c>
      <c r="K39" s="24">
        <v>97</v>
      </c>
      <c r="L39" s="24">
        <v>55.1</v>
      </c>
      <c r="M39" s="24">
        <v>54.9</v>
      </c>
      <c r="N39" s="25">
        <v>699.3</v>
      </c>
    </row>
    <row r="40" spans="1:14" x14ac:dyDescent="0.3">
      <c r="A40" s="6">
        <v>1944</v>
      </c>
      <c r="B40" s="24">
        <v>62.8</v>
      </c>
      <c r="C40" s="24">
        <v>26.4</v>
      </c>
      <c r="D40" s="24">
        <v>3.8</v>
      </c>
      <c r="E40" s="24">
        <v>48.5</v>
      </c>
      <c r="F40" s="24">
        <v>23.9</v>
      </c>
      <c r="G40" s="24">
        <v>40.6</v>
      </c>
      <c r="H40" s="24">
        <v>58.9</v>
      </c>
      <c r="I40" s="24">
        <v>67.8</v>
      </c>
      <c r="J40" s="24">
        <v>65.8</v>
      </c>
      <c r="K40" s="24">
        <v>113</v>
      </c>
      <c r="L40" s="24">
        <v>135.6</v>
      </c>
      <c r="M40" s="24">
        <v>63.3</v>
      </c>
      <c r="N40" s="25">
        <v>710.4</v>
      </c>
    </row>
    <row r="41" spans="1:14" x14ac:dyDescent="0.3">
      <c r="A41" s="6">
        <v>1945</v>
      </c>
      <c r="B41" s="24">
        <v>60.2</v>
      </c>
      <c r="C41" s="24">
        <v>53.8</v>
      </c>
      <c r="D41" s="24">
        <v>35.299999999999997</v>
      </c>
      <c r="E41" s="24">
        <v>34.5</v>
      </c>
      <c r="F41" s="24">
        <v>59.2</v>
      </c>
      <c r="G41" s="24">
        <v>51.8</v>
      </c>
      <c r="H41" s="24">
        <v>87.4</v>
      </c>
      <c r="I41" s="24">
        <v>46.7</v>
      </c>
      <c r="J41" s="24">
        <v>60.4</v>
      </c>
      <c r="K41" s="24">
        <v>111.4</v>
      </c>
      <c r="L41" s="24">
        <v>7.4</v>
      </c>
      <c r="M41" s="24">
        <v>88.9</v>
      </c>
      <c r="N41" s="25">
        <v>697</v>
      </c>
    </row>
    <row r="42" spans="1:14" x14ac:dyDescent="0.3">
      <c r="A42" s="6">
        <v>1946</v>
      </c>
      <c r="B42" s="24">
        <v>74.2</v>
      </c>
      <c r="C42" s="24">
        <v>64.8</v>
      </c>
      <c r="D42" s="24">
        <v>34.5</v>
      </c>
      <c r="E42" s="24">
        <v>66.5</v>
      </c>
      <c r="F42" s="24">
        <v>70.400000000000006</v>
      </c>
      <c r="G42" s="24">
        <v>78.2</v>
      </c>
      <c r="H42" s="24">
        <v>66.8</v>
      </c>
      <c r="I42" s="24">
        <v>121.2</v>
      </c>
      <c r="J42" s="24">
        <v>102.7</v>
      </c>
      <c r="K42" s="24">
        <v>31</v>
      </c>
      <c r="L42" s="24">
        <v>127.2</v>
      </c>
      <c r="M42" s="24">
        <v>84.8</v>
      </c>
      <c r="N42" s="25">
        <v>922.3</v>
      </c>
    </row>
    <row r="43" spans="1:14" x14ac:dyDescent="0.3">
      <c r="A43" s="6">
        <v>1947</v>
      </c>
      <c r="B43" s="24">
        <v>58.9</v>
      </c>
      <c r="C43" s="24">
        <v>40.9</v>
      </c>
      <c r="D43" s="24">
        <v>154.69999999999999</v>
      </c>
      <c r="E43" s="24">
        <v>52.8</v>
      </c>
      <c r="F43" s="24">
        <v>47</v>
      </c>
      <c r="G43" s="24">
        <v>65.8</v>
      </c>
      <c r="H43" s="24">
        <v>37.4</v>
      </c>
      <c r="I43" s="24">
        <v>11.9</v>
      </c>
      <c r="J43" s="24">
        <v>35.299999999999997</v>
      </c>
      <c r="K43" s="24">
        <v>10.4</v>
      </c>
      <c r="L43" s="24">
        <v>32.299999999999997</v>
      </c>
      <c r="M43" s="24">
        <v>68.3</v>
      </c>
      <c r="N43" s="25">
        <v>615.70000000000005</v>
      </c>
    </row>
    <row r="44" spans="1:14" x14ac:dyDescent="0.3">
      <c r="A44" s="6">
        <v>1948</v>
      </c>
      <c r="B44" s="24">
        <v>106.2</v>
      </c>
      <c r="C44" s="24">
        <v>60.5</v>
      </c>
      <c r="D44" s="24">
        <v>23.1</v>
      </c>
      <c r="E44" s="24">
        <v>40.9</v>
      </c>
      <c r="F44" s="24">
        <v>42.2</v>
      </c>
      <c r="G44" s="24">
        <v>71.099999999999994</v>
      </c>
      <c r="H44" s="24">
        <v>37.299999999999997</v>
      </c>
      <c r="I44" s="24">
        <v>118.1</v>
      </c>
      <c r="J44" s="24">
        <v>41.4</v>
      </c>
      <c r="K44" s="24">
        <v>53.3</v>
      </c>
      <c r="L44" s="24">
        <v>57.2</v>
      </c>
      <c r="M44" s="24">
        <v>108.7</v>
      </c>
      <c r="N44" s="25">
        <v>760</v>
      </c>
    </row>
    <row r="45" spans="1:14" x14ac:dyDescent="0.3">
      <c r="A45" s="6">
        <v>1949</v>
      </c>
      <c r="B45" s="24">
        <v>31.8</v>
      </c>
      <c r="C45" s="24">
        <v>33.299999999999997</v>
      </c>
      <c r="D45" s="24">
        <v>31.2</v>
      </c>
      <c r="E45" s="24">
        <v>48.5</v>
      </c>
      <c r="F45" s="24">
        <v>56.4</v>
      </c>
      <c r="G45" s="24">
        <v>22.9</v>
      </c>
      <c r="H45" s="24">
        <v>20.8</v>
      </c>
      <c r="I45" s="24">
        <v>31.2</v>
      </c>
      <c r="J45" s="24">
        <v>13.7</v>
      </c>
      <c r="K45" s="24">
        <v>181.6</v>
      </c>
      <c r="L45" s="24">
        <v>71.400000000000006</v>
      </c>
      <c r="M45" s="24">
        <v>39.9</v>
      </c>
      <c r="N45" s="25">
        <v>582.70000000000005</v>
      </c>
    </row>
    <row r="46" spans="1:14" x14ac:dyDescent="0.3">
      <c r="A46" s="6">
        <v>1950</v>
      </c>
      <c r="B46" s="24">
        <v>31.5</v>
      </c>
      <c r="C46" s="24">
        <v>125</v>
      </c>
      <c r="D46" s="24">
        <v>37.1</v>
      </c>
      <c r="E46" s="24">
        <v>81.5</v>
      </c>
      <c r="F46" s="24">
        <v>36.299999999999997</v>
      </c>
      <c r="G46" s="24">
        <v>43.7</v>
      </c>
      <c r="H46" s="24">
        <v>78.8</v>
      </c>
      <c r="I46" s="24">
        <v>65.599999999999994</v>
      </c>
      <c r="J46" s="24">
        <v>86.8</v>
      </c>
      <c r="K46" s="24">
        <v>5.6</v>
      </c>
      <c r="L46" s="24">
        <v>170.9</v>
      </c>
      <c r="M46" s="24">
        <v>55.1</v>
      </c>
      <c r="N46" s="25">
        <v>817.9</v>
      </c>
    </row>
    <row r="47" spans="1:14" x14ac:dyDescent="0.3">
      <c r="A47" s="6">
        <v>1951</v>
      </c>
      <c r="B47" s="24">
        <v>86.6</v>
      </c>
      <c r="C47" s="24">
        <v>168.2</v>
      </c>
      <c r="D47" s="24">
        <v>90.7</v>
      </c>
      <c r="E47" s="24">
        <v>81.5</v>
      </c>
      <c r="F47" s="24">
        <v>62.2</v>
      </c>
      <c r="G47" s="24">
        <v>35.1</v>
      </c>
      <c r="H47" s="24">
        <v>57.4</v>
      </c>
      <c r="I47" s="24">
        <v>126.4</v>
      </c>
      <c r="J47" s="24">
        <v>75</v>
      </c>
      <c r="K47" s="24">
        <v>31</v>
      </c>
      <c r="L47" s="24">
        <v>156.19999999999999</v>
      </c>
      <c r="M47" s="24">
        <v>81</v>
      </c>
      <c r="N47" s="25">
        <v>1051.3</v>
      </c>
    </row>
    <row r="48" spans="1:14" x14ac:dyDescent="0.3">
      <c r="A48" s="6">
        <v>1952</v>
      </c>
      <c r="B48" s="24">
        <v>58.4</v>
      </c>
      <c r="C48" s="24">
        <v>21.6</v>
      </c>
      <c r="D48" s="24">
        <v>85.1</v>
      </c>
      <c r="E48" s="24">
        <v>42.2</v>
      </c>
      <c r="F48" s="24">
        <v>39.9</v>
      </c>
      <c r="G48" s="24">
        <v>43.4</v>
      </c>
      <c r="H48" s="24">
        <v>20.8</v>
      </c>
      <c r="I48" s="24">
        <v>97.5</v>
      </c>
      <c r="J48" s="24">
        <v>64.3</v>
      </c>
      <c r="K48" s="24">
        <v>81.3</v>
      </c>
      <c r="L48" s="24">
        <v>91.4</v>
      </c>
      <c r="M48" s="24">
        <v>79</v>
      </c>
      <c r="N48" s="25">
        <v>724.9</v>
      </c>
    </row>
    <row r="49" spans="1:14" x14ac:dyDescent="0.3">
      <c r="A49" s="6">
        <v>1953</v>
      </c>
      <c r="B49" s="24">
        <v>39.6</v>
      </c>
      <c r="C49" s="24">
        <v>37.799999999999997</v>
      </c>
      <c r="D49" s="24">
        <v>10.9</v>
      </c>
      <c r="E49" s="24">
        <v>64.5</v>
      </c>
      <c r="F49" s="24">
        <v>47.3</v>
      </c>
      <c r="G49" s="24">
        <v>43.9</v>
      </c>
      <c r="H49" s="24">
        <v>88.9</v>
      </c>
      <c r="I49" s="24">
        <v>40.700000000000003</v>
      </c>
      <c r="J49" s="24">
        <v>82.3</v>
      </c>
      <c r="K49" s="24">
        <v>100.6</v>
      </c>
      <c r="L49" s="24">
        <v>45.7</v>
      </c>
      <c r="M49" s="24">
        <v>17.3</v>
      </c>
      <c r="N49" s="25">
        <v>619.5</v>
      </c>
    </row>
    <row r="50" spans="1:14" x14ac:dyDescent="0.3">
      <c r="A50" s="6">
        <v>1954</v>
      </c>
      <c r="B50" s="24">
        <v>39.1</v>
      </c>
      <c r="C50" s="24">
        <v>56.9</v>
      </c>
      <c r="D50" s="24">
        <v>68.099999999999994</v>
      </c>
      <c r="E50" s="24">
        <v>10.9</v>
      </c>
      <c r="F50" s="24">
        <v>60.5</v>
      </c>
      <c r="G50" s="24">
        <v>98</v>
      </c>
      <c r="H50" s="24">
        <v>89.2</v>
      </c>
      <c r="I50" s="24">
        <v>75.2</v>
      </c>
      <c r="J50" s="24">
        <v>53.3</v>
      </c>
      <c r="K50" s="24">
        <v>61</v>
      </c>
      <c r="L50" s="24">
        <v>148.1</v>
      </c>
      <c r="M50" s="24">
        <v>47.2</v>
      </c>
      <c r="N50" s="25">
        <v>807.5</v>
      </c>
    </row>
    <row r="51" spans="1:14" x14ac:dyDescent="0.3">
      <c r="A51" s="6">
        <v>1955</v>
      </c>
      <c r="B51" s="24">
        <v>82.6</v>
      </c>
      <c r="C51" s="24">
        <v>42.4</v>
      </c>
      <c r="D51" s="24">
        <v>36.299999999999997</v>
      </c>
      <c r="E51" s="24">
        <v>9.9</v>
      </c>
      <c r="F51" s="24">
        <v>105.2</v>
      </c>
      <c r="G51" s="24">
        <v>49.5</v>
      </c>
      <c r="H51" s="24">
        <v>30.7</v>
      </c>
      <c r="I51" s="24">
        <v>40.9</v>
      </c>
      <c r="J51" s="24">
        <v>52.3</v>
      </c>
      <c r="K51" s="24">
        <v>114.6</v>
      </c>
      <c r="L51" s="24">
        <v>30</v>
      </c>
      <c r="M51" s="24">
        <v>72.400000000000006</v>
      </c>
      <c r="N51" s="25">
        <v>666.8</v>
      </c>
    </row>
    <row r="52" spans="1:14" x14ac:dyDescent="0.3">
      <c r="A52" s="6">
        <v>1956</v>
      </c>
      <c r="B52" s="24">
        <v>112.3</v>
      </c>
      <c r="C52" s="24">
        <v>8.9</v>
      </c>
      <c r="D52" s="24">
        <v>23.6</v>
      </c>
      <c r="E52" s="24">
        <v>53.3</v>
      </c>
      <c r="F52" s="24">
        <v>6.6</v>
      </c>
      <c r="G52" s="24">
        <v>75.2</v>
      </c>
      <c r="H52" s="24">
        <v>124.2</v>
      </c>
      <c r="I52" s="24">
        <v>70.599999999999994</v>
      </c>
      <c r="J52" s="24">
        <v>74.400000000000006</v>
      </c>
      <c r="K52" s="24">
        <v>33.299999999999997</v>
      </c>
      <c r="L52" s="24">
        <v>23.4</v>
      </c>
      <c r="M52" s="24">
        <v>96.3</v>
      </c>
      <c r="N52" s="25">
        <v>702.1</v>
      </c>
    </row>
    <row r="53" spans="1:14" x14ac:dyDescent="0.3">
      <c r="A53" s="6">
        <v>1957</v>
      </c>
      <c r="B53" s="24">
        <v>62</v>
      </c>
      <c r="C53" s="24">
        <v>101.6</v>
      </c>
      <c r="D53" s="24">
        <v>38.9</v>
      </c>
      <c r="E53" s="24">
        <v>5.0999999999999996</v>
      </c>
      <c r="F53" s="24">
        <v>37.799999999999997</v>
      </c>
      <c r="G53" s="24">
        <v>38.1</v>
      </c>
      <c r="H53" s="24">
        <v>112.8</v>
      </c>
      <c r="I53" s="24">
        <v>62</v>
      </c>
      <c r="J53" s="24">
        <v>69.8</v>
      </c>
      <c r="K53" s="24">
        <v>46.5</v>
      </c>
      <c r="L53" s="24">
        <v>68.099999999999994</v>
      </c>
      <c r="M53" s="24">
        <v>53.8</v>
      </c>
      <c r="N53" s="25">
        <v>696.5</v>
      </c>
    </row>
    <row r="54" spans="1:14" x14ac:dyDescent="0.3">
      <c r="A54" s="6">
        <v>1958</v>
      </c>
      <c r="B54" s="24">
        <v>73.7</v>
      </c>
      <c r="C54" s="24">
        <v>63.7</v>
      </c>
      <c r="D54" s="24">
        <v>44.5</v>
      </c>
      <c r="E54" s="24">
        <v>26.4</v>
      </c>
      <c r="F54" s="24">
        <v>59.4</v>
      </c>
      <c r="G54" s="24">
        <v>105.4</v>
      </c>
      <c r="H54" s="24">
        <v>44.2</v>
      </c>
      <c r="I54" s="24">
        <v>90.4</v>
      </c>
      <c r="J54" s="24">
        <v>143.5</v>
      </c>
      <c r="K54" s="24">
        <v>97.5</v>
      </c>
      <c r="L54" s="24">
        <v>60.5</v>
      </c>
      <c r="M54" s="24">
        <v>90.7</v>
      </c>
      <c r="N54" s="25">
        <v>899.9</v>
      </c>
    </row>
    <row r="55" spans="1:14" x14ac:dyDescent="0.3">
      <c r="A55" s="6">
        <v>1959</v>
      </c>
      <c r="B55" s="24">
        <v>83.6</v>
      </c>
      <c r="C55" s="24">
        <v>3.8</v>
      </c>
      <c r="D55" s="24">
        <v>54.9</v>
      </c>
      <c r="E55" s="24">
        <v>67.599999999999994</v>
      </c>
      <c r="F55" s="24">
        <v>17.5</v>
      </c>
      <c r="G55" s="24">
        <v>76.7</v>
      </c>
      <c r="H55" s="24">
        <v>20.6</v>
      </c>
      <c r="I55" s="24">
        <v>30</v>
      </c>
      <c r="J55" s="24">
        <v>3.3</v>
      </c>
      <c r="K55" s="24">
        <v>81.5</v>
      </c>
      <c r="L55" s="24">
        <v>77</v>
      </c>
      <c r="M55" s="24">
        <v>128.4</v>
      </c>
      <c r="N55" s="25">
        <v>644.9</v>
      </c>
    </row>
    <row r="56" spans="1:14" x14ac:dyDescent="0.3">
      <c r="A56" s="6">
        <v>1960</v>
      </c>
      <c r="B56" s="24">
        <v>74.7</v>
      </c>
      <c r="C56" s="24">
        <v>56.1</v>
      </c>
      <c r="D56" s="24">
        <v>51.3</v>
      </c>
      <c r="E56" s="24">
        <v>22.3</v>
      </c>
      <c r="F56" s="24">
        <v>38.6</v>
      </c>
      <c r="G56" s="24">
        <v>37.1</v>
      </c>
      <c r="H56" s="24">
        <v>80.8</v>
      </c>
      <c r="I56" s="24">
        <v>70.3</v>
      </c>
      <c r="J56" s="24">
        <v>94</v>
      </c>
      <c r="K56" s="24">
        <v>164.6</v>
      </c>
      <c r="L56" s="24">
        <v>134.1</v>
      </c>
      <c r="M56" s="24">
        <v>86.4</v>
      </c>
      <c r="N56" s="25">
        <v>910.3</v>
      </c>
    </row>
    <row r="57" spans="1:14" x14ac:dyDescent="0.3">
      <c r="A57" s="6">
        <v>1961</v>
      </c>
      <c r="B57" s="24">
        <v>99.3</v>
      </c>
      <c r="C57" s="24">
        <v>71.400000000000006</v>
      </c>
      <c r="D57" s="24">
        <v>3.8</v>
      </c>
      <c r="E57" s="24">
        <v>67.099999999999994</v>
      </c>
      <c r="F57" s="24">
        <v>40.6</v>
      </c>
      <c r="G57" s="24">
        <v>38.1</v>
      </c>
      <c r="H57" s="24">
        <v>37.799999999999997</v>
      </c>
      <c r="I57" s="24">
        <v>37.1</v>
      </c>
      <c r="J57" s="24">
        <v>70.599999999999994</v>
      </c>
      <c r="K57" s="24">
        <v>100.8</v>
      </c>
      <c r="L57" s="24">
        <v>57.2</v>
      </c>
      <c r="M57" s="24">
        <v>96.8</v>
      </c>
      <c r="N57" s="25">
        <v>720.6</v>
      </c>
    </row>
    <row r="58" spans="1:14" x14ac:dyDescent="0.3">
      <c r="A58" s="6">
        <v>1962</v>
      </c>
      <c r="B58" s="24">
        <v>98.6</v>
      </c>
      <c r="C58" s="24">
        <v>12.9</v>
      </c>
      <c r="D58" s="24">
        <v>34.299999999999997</v>
      </c>
      <c r="E58" s="24">
        <v>53.1</v>
      </c>
      <c r="F58" s="24">
        <v>47.2</v>
      </c>
      <c r="G58" s="24">
        <v>6.6</v>
      </c>
      <c r="H58" s="24">
        <v>69.8</v>
      </c>
      <c r="I58" s="24">
        <v>54.1</v>
      </c>
      <c r="J58" s="24">
        <v>81.8</v>
      </c>
      <c r="K58" s="24">
        <v>41.7</v>
      </c>
      <c r="L58" s="24">
        <v>61.7</v>
      </c>
      <c r="M58" s="24">
        <v>78</v>
      </c>
      <c r="N58" s="25">
        <v>639.79999999999995</v>
      </c>
    </row>
    <row r="59" spans="1:14" x14ac:dyDescent="0.3">
      <c r="A59" s="6">
        <v>1963</v>
      </c>
      <c r="B59" s="24">
        <v>15.3</v>
      </c>
      <c r="C59" s="24">
        <v>18</v>
      </c>
      <c r="D59" s="24">
        <v>95.5</v>
      </c>
      <c r="E59" s="24">
        <v>75.400000000000006</v>
      </c>
      <c r="F59" s="24">
        <v>45</v>
      </c>
      <c r="G59" s="24">
        <v>41.4</v>
      </c>
      <c r="H59" s="24">
        <v>44.2</v>
      </c>
      <c r="I59" s="24">
        <v>92</v>
      </c>
      <c r="J59" s="24">
        <v>75.400000000000006</v>
      </c>
      <c r="K59" s="24">
        <v>53.1</v>
      </c>
      <c r="L59" s="24">
        <v>144.5</v>
      </c>
      <c r="M59" s="24">
        <v>21.8</v>
      </c>
      <c r="N59" s="25">
        <v>721.6</v>
      </c>
    </row>
    <row r="60" spans="1:14" x14ac:dyDescent="0.3">
      <c r="A60" s="6">
        <v>1964</v>
      </c>
      <c r="B60" s="24">
        <v>21.8</v>
      </c>
      <c r="C60" s="24">
        <v>32</v>
      </c>
      <c r="D60" s="24">
        <v>103.4</v>
      </c>
      <c r="E60" s="24">
        <v>95.2</v>
      </c>
      <c r="F60" s="24">
        <v>63.5</v>
      </c>
      <c r="G60" s="24">
        <v>100.3</v>
      </c>
      <c r="H60" s="24">
        <v>41.7</v>
      </c>
      <c r="I60" s="24">
        <v>38.4</v>
      </c>
      <c r="J60" s="24">
        <v>18</v>
      </c>
      <c r="K60" s="24">
        <v>39.4</v>
      </c>
      <c r="L60" s="24">
        <v>59.9</v>
      </c>
      <c r="M60" s="24">
        <v>63.8</v>
      </c>
      <c r="N60" s="25">
        <v>677.4</v>
      </c>
    </row>
    <row r="61" spans="1:14" x14ac:dyDescent="0.3">
      <c r="A61" s="6">
        <v>1965</v>
      </c>
      <c r="B61" s="24">
        <v>61</v>
      </c>
      <c r="C61" s="24">
        <v>14</v>
      </c>
      <c r="D61" s="24">
        <v>55.9</v>
      </c>
      <c r="E61" s="24">
        <v>42.7</v>
      </c>
      <c r="F61" s="24">
        <v>43.2</v>
      </c>
      <c r="G61" s="24">
        <v>51</v>
      </c>
      <c r="H61" s="24">
        <v>86.6</v>
      </c>
      <c r="I61" s="24">
        <v>62</v>
      </c>
      <c r="J61" s="24">
        <v>123.9</v>
      </c>
      <c r="K61" s="24">
        <v>15</v>
      </c>
      <c r="L61" s="24">
        <v>77.7</v>
      </c>
      <c r="M61" s="24">
        <v>125.2</v>
      </c>
      <c r="N61" s="25">
        <v>758.2</v>
      </c>
    </row>
    <row r="62" spans="1:14" x14ac:dyDescent="0.3">
      <c r="A62" s="6">
        <v>1966</v>
      </c>
      <c r="B62" s="24">
        <v>32.299999999999997</v>
      </c>
      <c r="C62" s="24">
        <v>111</v>
      </c>
      <c r="D62" s="24">
        <v>11.9</v>
      </c>
      <c r="E62" s="24">
        <v>109.5</v>
      </c>
      <c r="F62" s="24">
        <v>54.1</v>
      </c>
      <c r="G62" s="24">
        <v>51.1</v>
      </c>
      <c r="H62" s="24">
        <v>100</v>
      </c>
      <c r="I62" s="24">
        <v>69.3</v>
      </c>
      <c r="J62" s="24">
        <v>30.5</v>
      </c>
      <c r="K62" s="24">
        <v>130.30000000000001</v>
      </c>
      <c r="L62" s="24">
        <v>51.6</v>
      </c>
      <c r="M62" s="24">
        <v>89.9</v>
      </c>
      <c r="N62" s="25">
        <v>841.5</v>
      </c>
    </row>
    <row r="63" spans="1:14" x14ac:dyDescent="0.3">
      <c r="A63" s="6">
        <v>1967</v>
      </c>
      <c r="B63" s="24">
        <v>62.2</v>
      </c>
      <c r="C63" s="24">
        <v>74.2</v>
      </c>
      <c r="D63" s="24">
        <v>52.6</v>
      </c>
      <c r="E63" s="24">
        <v>65</v>
      </c>
      <c r="F63" s="24">
        <v>116.3</v>
      </c>
      <c r="G63" s="24">
        <v>59.4</v>
      </c>
      <c r="H63" s="24">
        <v>22.9</v>
      </c>
      <c r="I63" s="24">
        <v>55.1</v>
      </c>
      <c r="J63" s="24">
        <v>76.2</v>
      </c>
      <c r="K63" s="24">
        <v>117.1</v>
      </c>
      <c r="L63" s="24">
        <v>64.8</v>
      </c>
      <c r="M63" s="24">
        <v>76.2</v>
      </c>
      <c r="N63" s="25">
        <v>842</v>
      </c>
    </row>
    <row r="64" spans="1:14" x14ac:dyDescent="0.3">
      <c r="A64" s="6">
        <v>1968</v>
      </c>
      <c r="B64" s="24">
        <v>71.099999999999994</v>
      </c>
      <c r="C64" s="24">
        <v>38.6</v>
      </c>
      <c r="D64" s="24">
        <v>30.5</v>
      </c>
      <c r="E64" s="24">
        <v>66.8</v>
      </c>
      <c r="F64" s="24">
        <v>58.7</v>
      </c>
      <c r="G64" s="24">
        <v>83.8</v>
      </c>
      <c r="H64" s="24">
        <v>63.3</v>
      </c>
      <c r="I64" s="24">
        <v>78.2</v>
      </c>
      <c r="J64" s="24">
        <v>225.8</v>
      </c>
      <c r="K64" s="24">
        <v>102.6</v>
      </c>
      <c r="L64" s="24">
        <v>51.1</v>
      </c>
      <c r="M64" s="24">
        <v>82.8</v>
      </c>
      <c r="N64" s="25">
        <v>953.3</v>
      </c>
    </row>
    <row r="65" spans="1:14" x14ac:dyDescent="0.3">
      <c r="A65" s="6">
        <v>1969</v>
      </c>
      <c r="B65" s="24">
        <v>81.8</v>
      </c>
      <c r="C65" s="24">
        <v>48.6</v>
      </c>
      <c r="D65" s="24">
        <v>59.2</v>
      </c>
      <c r="E65" s="24">
        <v>21.6</v>
      </c>
      <c r="F65" s="24">
        <v>62.1</v>
      </c>
      <c r="G65" s="24">
        <v>38.4</v>
      </c>
      <c r="H65" s="24">
        <v>84</v>
      </c>
      <c r="I65" s="24">
        <v>67.900000000000006</v>
      </c>
      <c r="J65" s="24">
        <v>9.8000000000000007</v>
      </c>
      <c r="K65" s="24">
        <v>2.2000000000000002</v>
      </c>
      <c r="L65" s="24">
        <v>101.7</v>
      </c>
      <c r="M65" s="24">
        <v>69.900000000000006</v>
      </c>
      <c r="N65" s="25">
        <v>647.20000000000005</v>
      </c>
    </row>
    <row r="66" spans="1:14" x14ac:dyDescent="0.3">
      <c r="A66" s="6">
        <v>1970</v>
      </c>
      <c r="B66" s="24">
        <v>91.6</v>
      </c>
      <c r="C66" s="24">
        <v>53.2</v>
      </c>
      <c r="D66" s="24">
        <v>48.1</v>
      </c>
      <c r="E66" s="24">
        <v>83.2</v>
      </c>
      <c r="F66" s="24">
        <v>23.6</v>
      </c>
      <c r="G66" s="24">
        <v>31.9</v>
      </c>
      <c r="H66" s="24">
        <v>51</v>
      </c>
      <c r="I66" s="24">
        <v>74.900000000000006</v>
      </c>
      <c r="J66" s="24">
        <v>61.5</v>
      </c>
      <c r="K66" s="24">
        <v>14.7</v>
      </c>
      <c r="L66" s="24">
        <v>193.5</v>
      </c>
      <c r="M66" s="24">
        <v>58</v>
      </c>
      <c r="N66" s="25">
        <v>785.2</v>
      </c>
    </row>
    <row r="67" spans="1:14" x14ac:dyDescent="0.3">
      <c r="A67" s="6">
        <v>1971</v>
      </c>
      <c r="B67" s="24">
        <v>90.4</v>
      </c>
      <c r="C67" s="24">
        <v>17.899999999999999</v>
      </c>
      <c r="D67" s="24">
        <v>78.3</v>
      </c>
      <c r="E67" s="24">
        <v>45.3</v>
      </c>
      <c r="F67" s="24">
        <v>72.900000000000006</v>
      </c>
      <c r="G67" s="24">
        <v>126.3</v>
      </c>
      <c r="H67" s="24">
        <v>17.899999999999999</v>
      </c>
      <c r="I67" s="24">
        <v>68.099999999999994</v>
      </c>
      <c r="J67" s="24">
        <v>12.2</v>
      </c>
      <c r="K67" s="24">
        <v>49</v>
      </c>
      <c r="L67" s="24">
        <v>55.4</v>
      </c>
      <c r="M67" s="24">
        <v>24.4</v>
      </c>
      <c r="N67" s="25">
        <v>658.1</v>
      </c>
    </row>
    <row r="68" spans="1:14" x14ac:dyDescent="0.3">
      <c r="A68" s="6">
        <v>1972</v>
      </c>
      <c r="B68" s="24">
        <v>88.2</v>
      </c>
      <c r="C68" s="24">
        <v>61.2</v>
      </c>
      <c r="D68" s="24">
        <v>68.099999999999994</v>
      </c>
      <c r="E68" s="24">
        <v>56.8</v>
      </c>
      <c r="F68" s="24">
        <v>39.200000000000003</v>
      </c>
      <c r="G68" s="24">
        <v>26.8</v>
      </c>
      <c r="H68" s="24">
        <v>23.9</v>
      </c>
      <c r="I68" s="24">
        <v>18.5</v>
      </c>
      <c r="J68" s="24">
        <v>48.3</v>
      </c>
      <c r="K68" s="24">
        <v>22.5</v>
      </c>
      <c r="L68" s="24">
        <v>76.3</v>
      </c>
      <c r="M68" s="24">
        <v>106.1</v>
      </c>
      <c r="N68" s="25">
        <v>635.9</v>
      </c>
    </row>
    <row r="69" spans="1:14" x14ac:dyDescent="0.3">
      <c r="A69" s="6">
        <v>1973</v>
      </c>
      <c r="B69" s="24">
        <v>22.8</v>
      </c>
      <c r="C69" s="24">
        <v>21.7</v>
      </c>
      <c r="D69" s="24">
        <v>20</v>
      </c>
      <c r="E69" s="24">
        <v>64.099999999999994</v>
      </c>
      <c r="F69" s="24">
        <v>76.2</v>
      </c>
      <c r="G69" s="24">
        <v>85.3</v>
      </c>
      <c r="H69" s="24">
        <v>67.900000000000006</v>
      </c>
      <c r="I69" s="24">
        <v>20.3</v>
      </c>
      <c r="J69" s="24">
        <v>112.6</v>
      </c>
      <c r="K69" s="24">
        <v>18.899999999999999</v>
      </c>
      <c r="L69" s="24">
        <v>29.3</v>
      </c>
      <c r="M69" s="24">
        <v>45.6</v>
      </c>
      <c r="N69" s="25">
        <v>584.70000000000005</v>
      </c>
    </row>
    <row r="70" spans="1:14" x14ac:dyDescent="0.3">
      <c r="A70" s="6">
        <v>1974</v>
      </c>
      <c r="B70" s="24">
        <v>95.8</v>
      </c>
      <c r="C70" s="24">
        <v>108</v>
      </c>
      <c r="D70" s="24">
        <v>35.9</v>
      </c>
      <c r="E70" s="24">
        <v>20.7</v>
      </c>
      <c r="F70" s="24">
        <v>45.1</v>
      </c>
      <c r="G70" s="24">
        <v>82.7</v>
      </c>
      <c r="H70" s="24">
        <v>51</v>
      </c>
      <c r="I70" s="24">
        <v>91</v>
      </c>
      <c r="J70" s="24">
        <v>169.6</v>
      </c>
      <c r="K70" s="24">
        <v>91.7</v>
      </c>
      <c r="L70" s="24">
        <v>151.6</v>
      </c>
      <c r="M70" s="24">
        <v>54.8</v>
      </c>
      <c r="N70" s="25">
        <v>997.9</v>
      </c>
    </row>
    <row r="71" spans="1:14" x14ac:dyDescent="0.3">
      <c r="A71" s="6">
        <v>1975</v>
      </c>
      <c r="B71" s="24">
        <v>140.30000000000001</v>
      </c>
      <c r="C71" s="24">
        <v>19.7</v>
      </c>
      <c r="D71" s="24">
        <v>89.7</v>
      </c>
      <c r="E71" s="24">
        <v>58.6</v>
      </c>
      <c r="F71" s="24">
        <v>62.6</v>
      </c>
      <c r="G71" s="24">
        <v>18.899999999999999</v>
      </c>
      <c r="H71" s="24">
        <v>29.8</v>
      </c>
      <c r="I71" s="24">
        <v>20</v>
      </c>
      <c r="J71" s="24">
        <v>145.1</v>
      </c>
      <c r="K71" s="24">
        <v>29.7</v>
      </c>
      <c r="L71" s="24">
        <v>83.5</v>
      </c>
      <c r="M71" s="24">
        <v>43.8</v>
      </c>
      <c r="N71" s="25">
        <v>741.7</v>
      </c>
    </row>
    <row r="72" spans="1:14" x14ac:dyDescent="0.3">
      <c r="A72" s="6">
        <v>1976</v>
      </c>
      <c r="B72" s="24">
        <v>21.1</v>
      </c>
      <c r="C72" s="24">
        <v>30.6</v>
      </c>
      <c r="D72" s="24">
        <v>17.399999999999999</v>
      </c>
      <c r="E72" s="24">
        <v>20.5</v>
      </c>
      <c r="F72" s="24">
        <v>20</v>
      </c>
      <c r="G72" s="24">
        <v>13.7</v>
      </c>
      <c r="H72" s="24">
        <v>53.5</v>
      </c>
      <c r="I72" s="24">
        <v>5.5</v>
      </c>
      <c r="J72" s="24">
        <v>92.7</v>
      </c>
      <c r="K72" s="24">
        <v>146.80000000000001</v>
      </c>
      <c r="L72" s="24">
        <v>126.2</v>
      </c>
      <c r="M72" s="24">
        <v>73.3</v>
      </c>
      <c r="N72" s="25">
        <v>621.29999999999995</v>
      </c>
    </row>
    <row r="73" spans="1:14" x14ac:dyDescent="0.3">
      <c r="A73" s="6">
        <v>1977</v>
      </c>
      <c r="B73" s="24">
        <v>95</v>
      </c>
      <c r="C73" s="24">
        <v>79.599999999999994</v>
      </c>
      <c r="D73" s="24">
        <v>66.099999999999994</v>
      </c>
      <c r="E73" s="24">
        <v>29.7</v>
      </c>
      <c r="F73" s="24">
        <v>42.3</v>
      </c>
      <c r="G73" s="24">
        <v>77</v>
      </c>
      <c r="H73" s="24">
        <v>15.3</v>
      </c>
      <c r="I73" s="24">
        <v>123.5</v>
      </c>
      <c r="J73" s="24">
        <v>24.6</v>
      </c>
      <c r="K73" s="24">
        <v>49.6</v>
      </c>
      <c r="L73" s="24">
        <v>66.8</v>
      </c>
      <c r="M73" s="24">
        <v>93.8</v>
      </c>
      <c r="N73" s="25">
        <v>763.3</v>
      </c>
    </row>
    <row r="74" spans="1:14" x14ac:dyDescent="0.3">
      <c r="A74" s="6">
        <v>1978</v>
      </c>
      <c r="B74" s="24">
        <v>120.1</v>
      </c>
      <c r="C74" s="24">
        <v>63.1</v>
      </c>
      <c r="D74" s="24">
        <v>74.099999999999994</v>
      </c>
      <c r="E74" s="24">
        <v>58.3</v>
      </c>
      <c r="F74" s="24">
        <v>90.5</v>
      </c>
      <c r="G74" s="24">
        <v>46.7</v>
      </c>
      <c r="H74" s="24">
        <v>68.3</v>
      </c>
      <c r="I74" s="24">
        <v>61.6</v>
      </c>
      <c r="J74" s="24">
        <v>22.6</v>
      </c>
      <c r="K74" s="24">
        <v>11.5</v>
      </c>
      <c r="L74" s="24">
        <v>18.5</v>
      </c>
      <c r="M74" s="24">
        <v>136.4</v>
      </c>
      <c r="N74" s="25">
        <v>771.7</v>
      </c>
    </row>
    <row r="75" spans="1:14" x14ac:dyDescent="0.3">
      <c r="A75" s="6">
        <v>1979</v>
      </c>
      <c r="B75" s="24">
        <v>68.5</v>
      </c>
      <c r="C75" s="24">
        <v>48.9</v>
      </c>
      <c r="D75" s="24">
        <v>122</v>
      </c>
      <c r="E75" s="24">
        <v>82.4</v>
      </c>
      <c r="F75" s="24">
        <v>98</v>
      </c>
      <c r="G75" s="24">
        <v>39.299999999999997</v>
      </c>
      <c r="H75" s="24">
        <v>33</v>
      </c>
      <c r="I75" s="24">
        <v>44.5</v>
      </c>
      <c r="J75" s="24">
        <v>22.8</v>
      </c>
      <c r="K75" s="24">
        <v>66.5</v>
      </c>
      <c r="L75" s="24">
        <v>63.2</v>
      </c>
      <c r="M75" s="24">
        <v>127.5</v>
      </c>
      <c r="N75" s="25">
        <v>816.6</v>
      </c>
    </row>
    <row r="76" spans="1:14" x14ac:dyDescent="0.3">
      <c r="A76" s="6">
        <v>1980</v>
      </c>
      <c r="B76" s="24">
        <v>54.9</v>
      </c>
      <c r="C76" s="24">
        <v>54.9</v>
      </c>
      <c r="D76" s="24">
        <v>80.3</v>
      </c>
      <c r="E76" s="24">
        <v>21.5</v>
      </c>
      <c r="F76" s="24">
        <v>23.9</v>
      </c>
      <c r="G76" s="24">
        <v>104.5</v>
      </c>
      <c r="H76" s="24">
        <v>71.3</v>
      </c>
      <c r="I76" s="24">
        <v>63.3</v>
      </c>
      <c r="J76" s="24">
        <v>29</v>
      </c>
      <c r="K76" s="24">
        <v>119.9</v>
      </c>
      <c r="L76" s="24">
        <v>45.9</v>
      </c>
      <c r="M76" s="24">
        <v>49.8</v>
      </c>
      <c r="N76" s="25">
        <v>719.2</v>
      </c>
    </row>
    <row r="77" spans="1:14" x14ac:dyDescent="0.3">
      <c r="A77" s="6">
        <v>1981</v>
      </c>
      <c r="B77" s="24">
        <v>32.6</v>
      </c>
      <c r="C77" s="24">
        <v>14.1</v>
      </c>
      <c r="D77" s="24">
        <v>112.2</v>
      </c>
      <c r="E77" s="24">
        <v>19.399999999999999</v>
      </c>
      <c r="F77" s="24">
        <v>107.2</v>
      </c>
      <c r="G77" s="24">
        <v>33.5</v>
      </c>
      <c r="H77" s="24">
        <v>36.4</v>
      </c>
      <c r="I77" s="24">
        <v>54.6</v>
      </c>
      <c r="J77" s="24">
        <v>126.5</v>
      </c>
      <c r="K77" s="24">
        <v>86.5</v>
      </c>
      <c r="L77" s="24">
        <v>45.9</v>
      </c>
      <c r="M77" s="24">
        <v>84.6</v>
      </c>
      <c r="N77" s="25">
        <v>753.5</v>
      </c>
    </row>
    <row r="78" spans="1:14" x14ac:dyDescent="0.3">
      <c r="A78" s="6">
        <v>1982</v>
      </c>
      <c r="B78" s="24">
        <v>43.2</v>
      </c>
      <c r="C78" s="24">
        <v>30.5</v>
      </c>
      <c r="D78" s="24">
        <v>73.599999999999994</v>
      </c>
      <c r="E78" s="24">
        <v>14.4</v>
      </c>
      <c r="F78" s="24">
        <v>53.7</v>
      </c>
      <c r="G78" s="24">
        <v>148.30000000000001</v>
      </c>
      <c r="H78" s="24">
        <v>29.1</v>
      </c>
      <c r="I78" s="24">
        <v>54.3</v>
      </c>
      <c r="J78" s="24">
        <v>84</v>
      </c>
      <c r="K78" s="24">
        <v>166.1</v>
      </c>
      <c r="L78" s="24">
        <v>96.5</v>
      </c>
      <c r="M78" s="24">
        <v>96.8</v>
      </c>
      <c r="N78" s="25">
        <v>890.5</v>
      </c>
    </row>
    <row r="79" spans="1:14" x14ac:dyDescent="0.3">
      <c r="A79" s="6">
        <v>1983</v>
      </c>
      <c r="B79" s="24">
        <v>48.5</v>
      </c>
      <c r="C79" s="24">
        <v>44.5</v>
      </c>
      <c r="D79" s="24">
        <v>40.5</v>
      </c>
      <c r="E79" s="24">
        <v>111.6</v>
      </c>
      <c r="F79" s="24">
        <v>93</v>
      </c>
      <c r="G79" s="24">
        <v>15.7</v>
      </c>
      <c r="H79" s="24">
        <v>19.8</v>
      </c>
      <c r="I79" s="24">
        <v>10.7</v>
      </c>
      <c r="J79" s="24">
        <v>64.400000000000006</v>
      </c>
      <c r="K79" s="24">
        <v>47.1</v>
      </c>
      <c r="L79" s="24">
        <v>62.5</v>
      </c>
      <c r="M79" s="24">
        <v>89.4</v>
      </c>
      <c r="N79" s="25">
        <v>647.70000000000005</v>
      </c>
    </row>
    <row r="80" spans="1:14" x14ac:dyDescent="0.3">
      <c r="A80" s="6">
        <v>1984</v>
      </c>
      <c r="B80" s="24">
        <v>124.1</v>
      </c>
      <c r="C80" s="24">
        <v>34.9</v>
      </c>
      <c r="D80" s="24">
        <v>72.7</v>
      </c>
      <c r="E80" s="24">
        <v>10.199999999999999</v>
      </c>
      <c r="F80" s="24">
        <v>73.8</v>
      </c>
      <c r="G80" s="24">
        <v>24.9</v>
      </c>
      <c r="H80" s="24">
        <v>30</v>
      </c>
      <c r="I80" s="24">
        <v>45.5</v>
      </c>
      <c r="J80" s="24">
        <v>73.400000000000006</v>
      </c>
      <c r="K80" s="24">
        <v>127.4</v>
      </c>
      <c r="L80" s="24">
        <v>108.8</v>
      </c>
      <c r="M80" s="24">
        <v>92.9</v>
      </c>
      <c r="N80" s="25">
        <v>818.6</v>
      </c>
    </row>
    <row r="81" spans="1:15" x14ac:dyDescent="0.3">
      <c r="A81" s="6">
        <v>1985</v>
      </c>
      <c r="B81" s="24">
        <v>66.2</v>
      </c>
      <c r="C81" s="24">
        <v>28</v>
      </c>
      <c r="D81" s="24">
        <v>60.8</v>
      </c>
      <c r="E81" s="24">
        <v>68.599999999999994</v>
      </c>
      <c r="F81" s="24">
        <v>54.2</v>
      </c>
      <c r="G81" s="24">
        <v>93.4</v>
      </c>
      <c r="H81" s="24">
        <v>70.900000000000006</v>
      </c>
      <c r="I81" s="24">
        <v>120.9</v>
      </c>
      <c r="J81" s="24">
        <v>10.9</v>
      </c>
      <c r="K81" s="24">
        <v>22.1</v>
      </c>
      <c r="L81" s="24">
        <v>48.6</v>
      </c>
      <c r="M81" s="24">
        <v>126</v>
      </c>
      <c r="N81" s="25">
        <v>770.6</v>
      </c>
    </row>
    <row r="82" spans="1:15" x14ac:dyDescent="0.3">
      <c r="A82" s="6">
        <v>1986</v>
      </c>
      <c r="B82" s="24">
        <v>123.8</v>
      </c>
      <c r="C82" s="24">
        <v>14.9</v>
      </c>
      <c r="D82" s="24">
        <v>64</v>
      </c>
      <c r="E82" s="24">
        <v>62.6</v>
      </c>
      <c r="F82" s="24">
        <v>65.400000000000006</v>
      </c>
      <c r="G82" s="24">
        <v>19</v>
      </c>
      <c r="H82" s="24">
        <v>52.5</v>
      </c>
      <c r="I82" s="24">
        <v>95</v>
      </c>
      <c r="J82" s="24">
        <v>32.1</v>
      </c>
      <c r="K82" s="24">
        <v>73.7</v>
      </c>
      <c r="L82" s="24">
        <v>119.5</v>
      </c>
      <c r="M82" s="24">
        <v>79.400000000000006</v>
      </c>
      <c r="N82" s="25">
        <v>801.9</v>
      </c>
    </row>
    <row r="83" spans="1:15" x14ac:dyDescent="0.3">
      <c r="A83" s="6">
        <v>1987</v>
      </c>
      <c r="B83" s="24">
        <v>26.9</v>
      </c>
      <c r="C83" s="24">
        <v>34.1</v>
      </c>
      <c r="D83" s="24">
        <v>53.8</v>
      </c>
      <c r="E83" s="24">
        <v>46.8</v>
      </c>
      <c r="F83" s="24">
        <v>63.2</v>
      </c>
      <c r="G83" s="24">
        <v>81.400000000000006</v>
      </c>
      <c r="H83" s="24">
        <v>76.5</v>
      </c>
      <c r="I83" s="24">
        <v>63.8</v>
      </c>
      <c r="J83" s="24">
        <v>68.099999999999994</v>
      </c>
      <c r="K83" s="24">
        <v>196.7</v>
      </c>
      <c r="L83" s="24">
        <v>77.3</v>
      </c>
      <c r="M83" s="24">
        <v>19</v>
      </c>
      <c r="N83" s="25">
        <v>807.6</v>
      </c>
    </row>
    <row r="84" spans="1:15" x14ac:dyDescent="0.3">
      <c r="A84" s="6">
        <v>1988</v>
      </c>
      <c r="B84" s="24">
        <v>180.4</v>
      </c>
      <c r="C84" s="24">
        <v>38.6</v>
      </c>
      <c r="D84" s="24">
        <v>80.5</v>
      </c>
      <c r="E84" s="24">
        <v>55.5</v>
      </c>
      <c r="F84" s="24">
        <v>36.9</v>
      </c>
      <c r="G84" s="24">
        <v>11.3</v>
      </c>
      <c r="H84" s="24">
        <v>93.4</v>
      </c>
      <c r="I84" s="24">
        <v>46.9</v>
      </c>
      <c r="J84" s="24">
        <v>60.1</v>
      </c>
      <c r="K84" s="24">
        <v>57.6</v>
      </c>
      <c r="L84" s="24">
        <v>26</v>
      </c>
      <c r="M84" s="24">
        <v>24</v>
      </c>
      <c r="N84" s="25">
        <v>711.2</v>
      </c>
    </row>
    <row r="85" spans="1:15" x14ac:dyDescent="0.3">
      <c r="A85" s="6">
        <v>1989</v>
      </c>
      <c r="B85" s="24">
        <v>29.2</v>
      </c>
      <c r="C85" s="24">
        <v>58.9</v>
      </c>
      <c r="D85" s="24">
        <v>75.099999999999994</v>
      </c>
      <c r="E85" s="24">
        <v>80.900000000000006</v>
      </c>
      <c r="F85" s="24">
        <v>2.4</v>
      </c>
      <c r="G85" s="24">
        <v>46.1</v>
      </c>
      <c r="H85" s="24">
        <v>26.8</v>
      </c>
      <c r="I85" s="24">
        <v>22.7</v>
      </c>
      <c r="J85" s="24">
        <v>29.2</v>
      </c>
      <c r="K85" s="24">
        <v>65.400000000000006</v>
      </c>
      <c r="L85" s="24">
        <v>39.700000000000003</v>
      </c>
      <c r="M85" s="24">
        <v>140.9</v>
      </c>
      <c r="N85" s="25">
        <v>617.29999999999995</v>
      </c>
    </row>
    <row r="86" spans="1:15" x14ac:dyDescent="0.3">
      <c r="A86" s="6">
        <v>1990</v>
      </c>
      <c r="B86" s="24">
        <v>108</v>
      </c>
      <c r="C86" s="24">
        <v>131.1</v>
      </c>
      <c r="D86" s="24">
        <v>8.1999999999999993</v>
      </c>
      <c r="E86" s="24">
        <v>52.5</v>
      </c>
      <c r="F86" s="24">
        <v>8.4</v>
      </c>
      <c r="G86" s="24">
        <v>55.5</v>
      </c>
      <c r="H86" s="24">
        <v>12.2</v>
      </c>
      <c r="I86" s="24">
        <v>36.9</v>
      </c>
      <c r="J86" s="24">
        <v>43.8</v>
      </c>
      <c r="K86" s="24">
        <v>72.3</v>
      </c>
      <c r="L86" s="24">
        <v>44</v>
      </c>
      <c r="M86" s="24">
        <v>72</v>
      </c>
      <c r="N86" s="25">
        <v>644.9</v>
      </c>
    </row>
    <row r="87" spans="1:15" x14ac:dyDescent="0.3">
      <c r="A87" s="6">
        <v>1991</v>
      </c>
      <c r="B87" s="24">
        <v>90.8</v>
      </c>
      <c r="C87" s="24">
        <v>43.7</v>
      </c>
      <c r="D87" s="24">
        <v>30.5</v>
      </c>
      <c r="E87" s="24">
        <v>68.900000000000006</v>
      </c>
      <c r="F87" s="24">
        <v>29.7</v>
      </c>
      <c r="G87" s="24">
        <v>104.6</v>
      </c>
      <c r="H87" s="24">
        <v>100.4</v>
      </c>
      <c r="I87" s="24">
        <v>20.100000000000001</v>
      </c>
      <c r="J87" s="24">
        <v>52.8</v>
      </c>
      <c r="K87" s="24">
        <v>38.299999999999997</v>
      </c>
      <c r="L87" s="24">
        <v>70.7</v>
      </c>
      <c r="M87" s="24">
        <v>17.7</v>
      </c>
      <c r="N87" s="25">
        <v>668.2</v>
      </c>
    </row>
    <row r="88" spans="1:15" x14ac:dyDescent="0.3">
      <c r="A88" s="6">
        <v>1992</v>
      </c>
      <c r="B88" s="24">
        <v>16.3</v>
      </c>
      <c r="C88" s="24">
        <v>31</v>
      </c>
      <c r="D88" s="24">
        <v>56.1</v>
      </c>
      <c r="E88" s="24">
        <v>80.8</v>
      </c>
      <c r="F88" s="24">
        <v>36.6</v>
      </c>
      <c r="G88" s="24">
        <v>33.299999999999997</v>
      </c>
      <c r="H88" s="24">
        <v>54.4</v>
      </c>
      <c r="I88" s="24">
        <v>85.9</v>
      </c>
      <c r="J88" s="24">
        <v>64.599999999999994</v>
      </c>
      <c r="K88" s="24">
        <v>87.5</v>
      </c>
      <c r="L88" s="24">
        <v>136.1</v>
      </c>
      <c r="M88" s="24">
        <v>68.5</v>
      </c>
      <c r="N88" s="25">
        <v>751.1</v>
      </c>
    </row>
    <row r="89" spans="1:15" x14ac:dyDescent="0.3">
      <c r="A89" s="6">
        <v>1993</v>
      </c>
      <c r="B89" s="24">
        <v>85.4</v>
      </c>
      <c r="C89" s="24">
        <v>10.9</v>
      </c>
      <c r="D89" s="24">
        <v>20.8</v>
      </c>
      <c r="E89" s="24">
        <v>103</v>
      </c>
      <c r="F89" s="24">
        <v>49.8</v>
      </c>
      <c r="G89" s="24">
        <v>54</v>
      </c>
      <c r="H89" s="24">
        <v>45.5</v>
      </c>
      <c r="I89" s="24">
        <v>36.1</v>
      </c>
      <c r="J89" s="24">
        <v>115.8</v>
      </c>
      <c r="K89" s="24">
        <v>150.30000000000001</v>
      </c>
      <c r="L89" s="24">
        <v>51.3</v>
      </c>
      <c r="M89" s="24">
        <v>109.9</v>
      </c>
      <c r="N89" s="25">
        <v>832.8</v>
      </c>
    </row>
    <row r="90" spans="1:15" x14ac:dyDescent="0.3">
      <c r="A90" s="6">
        <v>1994</v>
      </c>
      <c r="B90" s="24">
        <v>118.3</v>
      </c>
      <c r="C90" s="24">
        <v>53.3</v>
      </c>
      <c r="D90" s="24">
        <v>58</v>
      </c>
      <c r="E90" s="24">
        <v>76.2</v>
      </c>
      <c r="F90" s="24">
        <v>82.1</v>
      </c>
      <c r="G90" s="24">
        <v>28.4</v>
      </c>
      <c r="H90" s="24">
        <v>35.799999999999997</v>
      </c>
      <c r="I90" s="24">
        <v>44</v>
      </c>
      <c r="J90" s="24">
        <v>88.1</v>
      </c>
      <c r="K90" s="24">
        <v>95.8</v>
      </c>
      <c r="L90" s="24">
        <v>52</v>
      </c>
      <c r="M90" s="24">
        <v>131.69999999999999</v>
      </c>
      <c r="N90" s="25">
        <v>863.7</v>
      </c>
    </row>
    <row r="91" spans="1:15" x14ac:dyDescent="0.3">
      <c r="A91" s="6">
        <v>1995</v>
      </c>
      <c r="B91" s="24">
        <v>162.5</v>
      </c>
      <c r="C91" s="24">
        <v>113.4</v>
      </c>
      <c r="D91" s="24">
        <v>44.7</v>
      </c>
      <c r="E91" s="24">
        <v>9.4</v>
      </c>
      <c r="F91" s="24">
        <v>21.4</v>
      </c>
      <c r="G91" s="24">
        <v>23.9</v>
      </c>
      <c r="H91" s="24">
        <v>35.700000000000003</v>
      </c>
      <c r="I91" s="24">
        <v>3.8</v>
      </c>
      <c r="J91" s="24">
        <v>116.5</v>
      </c>
      <c r="K91" s="24">
        <v>17.100000000000001</v>
      </c>
      <c r="L91" s="24">
        <v>50</v>
      </c>
      <c r="M91" s="24">
        <v>108.5</v>
      </c>
      <c r="N91" s="25">
        <v>706.9</v>
      </c>
    </row>
    <row r="92" spans="1:15" x14ac:dyDescent="0.3">
      <c r="A92" s="6">
        <v>1996</v>
      </c>
      <c r="B92" s="24">
        <v>62.3</v>
      </c>
      <c r="C92" s="24">
        <v>61.5</v>
      </c>
      <c r="D92" s="24">
        <v>42.4</v>
      </c>
      <c r="E92" s="24">
        <v>27.4</v>
      </c>
      <c r="F92" s="24">
        <v>38</v>
      </c>
      <c r="G92" s="24">
        <v>3.9</v>
      </c>
      <c r="H92" s="24">
        <v>75.900000000000006</v>
      </c>
      <c r="I92" s="24">
        <v>89.1</v>
      </c>
      <c r="J92" s="24">
        <v>30.4</v>
      </c>
      <c r="K92" s="24">
        <v>63.8</v>
      </c>
      <c r="L92" s="24">
        <v>142.5</v>
      </c>
      <c r="M92" s="24">
        <v>26.7</v>
      </c>
      <c r="N92" s="25">
        <v>663.9</v>
      </c>
    </row>
    <row r="93" spans="1:15" x14ac:dyDescent="0.3">
      <c r="A93" s="6">
        <v>1997</v>
      </c>
      <c r="B93" s="24">
        <v>16</v>
      </c>
      <c r="C93" s="24">
        <v>88.5</v>
      </c>
      <c r="D93" s="24">
        <v>14.3</v>
      </c>
      <c r="E93" s="24">
        <v>7.1</v>
      </c>
      <c r="F93" s="24">
        <v>36.200000000000003</v>
      </c>
      <c r="G93" s="24">
        <v>105.2</v>
      </c>
      <c r="H93" s="24">
        <v>44.1</v>
      </c>
      <c r="I93" s="24">
        <v>116</v>
      </c>
      <c r="J93" s="24">
        <v>16.2</v>
      </c>
      <c r="K93" s="24">
        <v>76.900000000000006</v>
      </c>
      <c r="L93" s="24">
        <v>124.7</v>
      </c>
      <c r="M93" s="24">
        <v>102.2</v>
      </c>
      <c r="N93" s="25">
        <v>747.4</v>
      </c>
    </row>
    <row r="94" spans="1:15" x14ac:dyDescent="0.3">
      <c r="A94" s="6">
        <v>1998</v>
      </c>
      <c r="B94" s="24">
        <v>99.3</v>
      </c>
      <c r="C94" s="24">
        <v>5.5</v>
      </c>
      <c r="D94" s="24">
        <v>60.6</v>
      </c>
      <c r="E94" s="24">
        <v>106.3</v>
      </c>
      <c r="F94" s="24">
        <v>18.7</v>
      </c>
      <c r="G94" s="24">
        <v>94.2</v>
      </c>
      <c r="H94" s="24">
        <v>31.7</v>
      </c>
      <c r="I94" s="24">
        <v>13.4</v>
      </c>
      <c r="J94" s="24">
        <v>98</v>
      </c>
      <c r="K94" s="24">
        <v>164.9</v>
      </c>
      <c r="L94" s="24">
        <v>68.7</v>
      </c>
      <c r="M94" s="24">
        <v>72.099999999999994</v>
      </c>
      <c r="N94" s="25">
        <v>833.4</v>
      </c>
    </row>
    <row r="95" spans="1:15" x14ac:dyDescent="0.3">
      <c r="A95" s="26">
        <v>1999</v>
      </c>
      <c r="B95" s="24">
        <v>119</v>
      </c>
      <c r="C95" s="24">
        <v>33.1</v>
      </c>
      <c r="D95" s="24">
        <v>57.2</v>
      </c>
      <c r="E95" s="24">
        <v>41.5</v>
      </c>
      <c r="F95" s="24">
        <v>41</v>
      </c>
      <c r="G95" s="24">
        <v>63.4</v>
      </c>
      <c r="H95" s="24">
        <v>3.1</v>
      </c>
      <c r="I95" s="24">
        <v>92.3</v>
      </c>
      <c r="J95" s="24">
        <v>133.19999999999999</v>
      </c>
      <c r="K95" s="24">
        <v>68.7</v>
      </c>
      <c r="L95" s="5">
        <v>35.200000000000003</v>
      </c>
      <c r="M95" s="5">
        <v>126.5</v>
      </c>
      <c r="N95" s="25">
        <f>SUM(B95:M95)</f>
        <v>814.2</v>
      </c>
      <c r="O95" s="27"/>
    </row>
    <row r="96" spans="1:15" x14ac:dyDescent="0.3">
      <c r="A96" s="26">
        <v>2000</v>
      </c>
      <c r="B96" s="5">
        <v>24.5</v>
      </c>
      <c r="C96" s="5">
        <v>80.8</v>
      </c>
      <c r="D96" s="5">
        <v>18.399999999999999</v>
      </c>
      <c r="E96" s="5">
        <v>125.2</v>
      </c>
      <c r="F96" s="5">
        <v>90.9</v>
      </c>
      <c r="G96" s="5">
        <v>12.8</v>
      </c>
      <c r="H96" s="5">
        <v>118.4</v>
      </c>
      <c r="I96" s="5">
        <v>26.4</v>
      </c>
      <c r="J96" s="5">
        <v>151.80000000000001</v>
      </c>
      <c r="K96" s="5">
        <v>209.7</v>
      </c>
      <c r="L96" s="5">
        <v>163.4</v>
      </c>
      <c r="M96" s="5">
        <v>126.7</v>
      </c>
      <c r="N96" s="25">
        <f>SUM(B96:M96)</f>
        <v>1149</v>
      </c>
      <c r="O96" s="28"/>
    </row>
    <row r="97" spans="1:18" x14ac:dyDescent="0.3">
      <c r="A97" s="26">
        <v>2001</v>
      </c>
      <c r="B97" s="24">
        <v>90.1</v>
      </c>
      <c r="C97" s="24">
        <v>124.6</v>
      </c>
      <c r="D97" s="24">
        <v>108.2</v>
      </c>
      <c r="E97" s="24">
        <v>88.2</v>
      </c>
      <c r="F97" s="24">
        <v>25</v>
      </c>
      <c r="G97" s="24">
        <v>26.6</v>
      </c>
      <c r="H97" s="24">
        <v>46.9</v>
      </c>
      <c r="I97" s="24">
        <v>50.9</v>
      </c>
      <c r="J97" s="24">
        <v>101.6</v>
      </c>
      <c r="K97" s="24">
        <v>133.1</v>
      </c>
      <c r="L97" s="24">
        <v>44.5</v>
      </c>
      <c r="M97" s="24">
        <v>26.7</v>
      </c>
      <c r="N97" s="25">
        <v>866.4</v>
      </c>
      <c r="O97" s="28"/>
    </row>
    <row r="98" spans="1:18" x14ac:dyDescent="0.3">
      <c r="A98" s="6">
        <v>2002</v>
      </c>
      <c r="B98" s="24">
        <v>88.4</v>
      </c>
      <c r="C98" s="24">
        <v>106.8</v>
      </c>
      <c r="D98" s="24">
        <v>49.5</v>
      </c>
      <c r="E98" s="24">
        <v>43.5</v>
      </c>
      <c r="F98" s="24">
        <v>101.7</v>
      </c>
      <c r="G98" s="24">
        <v>59.1</v>
      </c>
      <c r="H98" s="24">
        <v>84.2</v>
      </c>
      <c r="I98" s="24">
        <v>44.6</v>
      </c>
      <c r="J98" s="24">
        <v>23.9</v>
      </c>
      <c r="K98" s="24">
        <v>89.9</v>
      </c>
      <c r="L98" s="24">
        <v>158.19999999999999</v>
      </c>
      <c r="M98" s="24">
        <v>172.6</v>
      </c>
      <c r="N98" s="25">
        <v>1022.4</v>
      </c>
      <c r="R98" s="61" t="s">
        <v>83</v>
      </c>
    </row>
    <row r="99" spans="1:18" x14ac:dyDescent="0.3">
      <c r="A99" s="6">
        <v>2003</v>
      </c>
      <c r="B99" s="24">
        <v>91.1</v>
      </c>
      <c r="C99" s="24">
        <v>34.299999999999997</v>
      </c>
      <c r="D99" s="24">
        <v>21.3</v>
      </c>
      <c r="E99" s="24">
        <v>31.5</v>
      </c>
      <c r="F99" s="24">
        <v>48.6</v>
      </c>
      <c r="G99" s="24">
        <v>37</v>
      </c>
      <c r="H99" s="24">
        <v>44.2</v>
      </c>
      <c r="I99" s="24">
        <v>18.7</v>
      </c>
      <c r="J99" s="24">
        <v>9.9</v>
      </c>
      <c r="K99" s="24">
        <v>48.8</v>
      </c>
      <c r="L99" s="24">
        <v>137.30000000000001</v>
      </c>
      <c r="M99" s="24">
        <v>75.900000000000006</v>
      </c>
      <c r="N99" s="25">
        <v>598.6</v>
      </c>
    </row>
    <row r="100" spans="1:18" x14ac:dyDescent="0.3">
      <c r="A100" s="6">
        <v>2004</v>
      </c>
      <c r="B100" s="24">
        <v>120.8</v>
      </c>
      <c r="C100" s="24">
        <v>37.299999999999997</v>
      </c>
      <c r="D100" s="24">
        <v>46.1</v>
      </c>
      <c r="E100" s="24">
        <v>89.4</v>
      </c>
      <c r="F100" s="24">
        <v>70.5</v>
      </c>
      <c r="G100" s="24">
        <v>36.799999999999997</v>
      </c>
      <c r="H100" s="24">
        <v>56.1</v>
      </c>
      <c r="I100" s="24">
        <v>96.1</v>
      </c>
      <c r="J100" s="24">
        <v>22.1</v>
      </c>
      <c r="K100" s="24">
        <v>122.4</v>
      </c>
      <c r="L100" s="24">
        <v>40.1</v>
      </c>
      <c r="M100" s="24">
        <v>62.3</v>
      </c>
      <c r="N100" s="25">
        <v>800</v>
      </c>
    </row>
    <row r="101" spans="1:18" x14ac:dyDescent="0.3">
      <c r="A101" s="6">
        <v>2005</v>
      </c>
      <c r="B101" s="24">
        <v>41.5</v>
      </c>
      <c r="C101" s="24">
        <v>33.200000000000003</v>
      </c>
      <c r="D101" s="24">
        <v>55.2</v>
      </c>
      <c r="E101" s="24">
        <v>50.5</v>
      </c>
      <c r="F101" s="24">
        <v>28.3</v>
      </c>
      <c r="G101" s="24">
        <v>21.1</v>
      </c>
      <c r="H101" s="24">
        <v>48.5</v>
      </c>
      <c r="I101" s="24">
        <v>58.4</v>
      </c>
      <c r="J101" s="24">
        <v>46.6</v>
      </c>
      <c r="K101" s="24">
        <v>104.3</v>
      </c>
      <c r="L101" s="24">
        <v>58.5</v>
      </c>
      <c r="M101" s="24">
        <v>48.8</v>
      </c>
      <c r="N101" s="25">
        <v>594.9</v>
      </c>
    </row>
    <row r="102" spans="1:18" x14ac:dyDescent="0.3">
      <c r="A102" s="6">
        <v>2006</v>
      </c>
      <c r="B102" s="24">
        <v>23.1</v>
      </c>
      <c r="C102" s="24">
        <v>69.5</v>
      </c>
      <c r="D102" s="24">
        <v>60.8</v>
      </c>
      <c r="E102" s="24">
        <v>45.5</v>
      </c>
      <c r="F102" s="24">
        <v>95.8</v>
      </c>
      <c r="G102" s="24">
        <v>20.7</v>
      </c>
      <c r="H102" s="24">
        <v>27.7</v>
      </c>
      <c r="I102" s="24">
        <v>82.1</v>
      </c>
      <c r="J102" s="24">
        <v>88.8</v>
      </c>
      <c r="K102" s="24">
        <v>101.2</v>
      </c>
      <c r="L102" s="24">
        <v>78.5</v>
      </c>
      <c r="M102" s="24">
        <v>121.9</v>
      </c>
      <c r="N102" s="25">
        <v>815.6</v>
      </c>
    </row>
    <row r="103" spans="1:18" x14ac:dyDescent="0.3">
      <c r="A103" s="6">
        <v>2007</v>
      </c>
      <c r="B103" s="24">
        <v>82.9</v>
      </c>
      <c r="C103" s="24">
        <v>118.9</v>
      </c>
      <c r="D103" s="24">
        <v>55.1</v>
      </c>
      <c r="E103" s="24">
        <v>4.9000000000000004</v>
      </c>
      <c r="F103" s="24">
        <v>76.099999999999994</v>
      </c>
      <c r="G103" s="24">
        <v>78.5</v>
      </c>
      <c r="H103" s="24">
        <v>106.6</v>
      </c>
      <c r="I103" s="24">
        <v>68.900000000000006</v>
      </c>
      <c r="J103" s="24">
        <v>32.200000000000003</v>
      </c>
      <c r="K103" s="24">
        <v>44.8</v>
      </c>
      <c r="L103" s="24">
        <v>95.3</v>
      </c>
      <c r="M103" s="24">
        <v>67.599999999999994</v>
      </c>
      <c r="N103" s="25">
        <v>831.8</v>
      </c>
    </row>
    <row r="104" spans="1:18" x14ac:dyDescent="0.3">
      <c r="A104" s="6">
        <v>2008</v>
      </c>
      <c r="B104" s="24">
        <v>95.2</v>
      </c>
      <c r="C104" s="24">
        <v>25.5</v>
      </c>
      <c r="D104" s="24">
        <v>95.2</v>
      </c>
      <c r="E104" s="24">
        <v>77.3</v>
      </c>
      <c r="F104" s="24">
        <v>66.7</v>
      </c>
      <c r="G104" s="24">
        <v>33.799999999999997</v>
      </c>
      <c r="H104" s="24">
        <v>73.8</v>
      </c>
      <c r="I104" s="24">
        <v>70</v>
      </c>
      <c r="J104" s="24">
        <v>80.7</v>
      </c>
      <c r="K104" s="24">
        <v>71.8</v>
      </c>
      <c r="L104" s="24">
        <v>102.4</v>
      </c>
      <c r="M104" s="24">
        <v>51.8</v>
      </c>
      <c r="N104" s="25">
        <v>844.2</v>
      </c>
    </row>
    <row r="105" spans="1:18" x14ac:dyDescent="0.3">
      <c r="A105" s="6">
        <v>2009</v>
      </c>
      <c r="B105" s="24">
        <v>94.5</v>
      </c>
      <c r="C105" s="24">
        <v>59.3</v>
      </c>
      <c r="D105" s="24">
        <v>42.5</v>
      </c>
      <c r="E105" s="24">
        <v>41.7</v>
      </c>
      <c r="F105" s="24">
        <v>49.1</v>
      </c>
      <c r="G105" s="24">
        <v>36.200000000000003</v>
      </c>
      <c r="H105" s="24">
        <v>93.6</v>
      </c>
      <c r="I105" s="24">
        <v>36.6</v>
      </c>
      <c r="J105" s="24">
        <v>25.3</v>
      </c>
      <c r="K105" s="24">
        <v>41.8</v>
      </c>
      <c r="L105" s="24">
        <v>220.4</v>
      </c>
      <c r="M105" s="24">
        <v>128.80000000000001</v>
      </c>
      <c r="N105" s="25">
        <v>869.8</v>
      </c>
    </row>
    <row r="106" spans="1:18" x14ac:dyDescent="0.3">
      <c r="A106" s="6">
        <v>2010</v>
      </c>
      <c r="B106" s="24">
        <v>71.7</v>
      </c>
      <c r="C106" s="24">
        <v>113.6</v>
      </c>
      <c r="D106" s="24">
        <v>56.2</v>
      </c>
      <c r="E106" s="24">
        <v>21.3</v>
      </c>
      <c r="F106" s="24">
        <v>31.4</v>
      </c>
      <c r="G106" s="24">
        <v>29.3</v>
      </c>
      <c r="H106" s="24">
        <v>18.399999999999999</v>
      </c>
      <c r="I106" s="24">
        <v>89.4</v>
      </c>
      <c r="J106" s="24">
        <v>65.900000000000006</v>
      </c>
      <c r="K106" s="24">
        <v>101.3</v>
      </c>
      <c r="L106" s="24">
        <v>51.6</v>
      </c>
      <c r="M106" s="24">
        <v>53.4</v>
      </c>
      <c r="N106" s="25">
        <v>703.5</v>
      </c>
    </row>
    <row r="107" spans="1:18" x14ac:dyDescent="0.3">
      <c r="A107" s="6">
        <v>2011</v>
      </c>
      <c r="B107" s="24">
        <v>110</v>
      </c>
      <c r="C107" s="24">
        <v>56.7</v>
      </c>
      <c r="D107" s="24">
        <v>13.1</v>
      </c>
      <c r="E107" s="24">
        <v>1.5</v>
      </c>
      <c r="F107" s="24">
        <v>16</v>
      </c>
      <c r="G107" s="24">
        <v>90.5</v>
      </c>
      <c r="H107" s="24">
        <v>82.7</v>
      </c>
      <c r="I107" s="24">
        <v>61.5</v>
      </c>
      <c r="J107" s="24">
        <v>49.2</v>
      </c>
      <c r="K107" s="24">
        <v>29.4</v>
      </c>
      <c r="L107" s="24">
        <v>47.7</v>
      </c>
      <c r="M107" s="24">
        <v>99.3</v>
      </c>
      <c r="N107" s="25">
        <v>657.6</v>
      </c>
    </row>
    <row r="108" spans="1:18" x14ac:dyDescent="0.3">
      <c r="A108" s="6">
        <v>2012</v>
      </c>
      <c r="B108" s="24">
        <v>52.2</v>
      </c>
      <c r="C108" s="24">
        <v>24</v>
      </c>
      <c r="D108" s="24">
        <v>27</v>
      </c>
      <c r="E108" s="24">
        <v>127</v>
      </c>
      <c r="F108" s="24">
        <v>43.7</v>
      </c>
      <c r="G108" s="24">
        <v>146.69999999999999</v>
      </c>
      <c r="H108" s="24">
        <v>143.6</v>
      </c>
      <c r="I108" s="24">
        <v>47</v>
      </c>
      <c r="J108" s="24">
        <v>62.8</v>
      </c>
      <c r="K108" s="24">
        <v>124.1</v>
      </c>
      <c r="L108" s="24">
        <v>93.6</v>
      </c>
      <c r="M108" s="24">
        <v>141.30000000000001</v>
      </c>
      <c r="N108" s="25">
        <v>1033</v>
      </c>
    </row>
    <row r="109" spans="1:18" x14ac:dyDescent="0.3">
      <c r="A109" s="6">
        <v>2013</v>
      </c>
      <c r="B109" s="24">
        <v>76.2</v>
      </c>
      <c r="C109" s="24">
        <v>44</v>
      </c>
      <c r="D109" s="24">
        <v>75.5</v>
      </c>
      <c r="E109" s="24">
        <v>43</v>
      </c>
      <c r="F109" s="24">
        <v>75.599999999999994</v>
      </c>
      <c r="G109" s="24">
        <v>18.5</v>
      </c>
      <c r="H109" s="24">
        <v>28</v>
      </c>
      <c r="I109" s="24">
        <v>50.5</v>
      </c>
      <c r="J109" s="24">
        <v>62.7</v>
      </c>
      <c r="K109" s="24">
        <v>149.19999999999999</v>
      </c>
      <c r="L109" s="24">
        <v>81</v>
      </c>
      <c r="M109" s="24">
        <v>193.2</v>
      </c>
      <c r="N109" s="25">
        <v>897.4</v>
      </c>
    </row>
    <row r="110" spans="1:18" x14ac:dyDescent="0.3">
      <c r="A110" s="6">
        <v>2014</v>
      </c>
      <c r="B110" s="24">
        <v>232.5</v>
      </c>
      <c r="C110" s="24">
        <v>141.19999999999999</v>
      </c>
      <c r="D110" s="24">
        <v>33.9</v>
      </c>
      <c r="E110" s="24">
        <v>51.9</v>
      </c>
      <c r="F110" s="24">
        <v>66.7</v>
      </c>
      <c r="G110" s="24">
        <v>36.9</v>
      </c>
      <c r="H110" s="24">
        <v>28.8</v>
      </c>
      <c r="I110" s="24">
        <v>96.9</v>
      </c>
      <c r="J110" s="24">
        <v>15</v>
      </c>
      <c r="K110" s="24">
        <v>111.6</v>
      </c>
      <c r="L110" s="24">
        <v>140.5</v>
      </c>
      <c r="M110" s="24">
        <v>49.4</v>
      </c>
      <c r="N110" s="25">
        <f t="shared" ref="N110:N119" si="0">SUM(B110:M110)</f>
        <v>1005.2999999999998</v>
      </c>
    </row>
    <row r="111" spans="1:18" x14ac:dyDescent="0.3">
      <c r="A111" s="6">
        <v>2015</v>
      </c>
      <c r="B111" s="24">
        <v>88.4</v>
      </c>
      <c r="C111" s="24">
        <v>76.900000000000006</v>
      </c>
      <c r="D111" s="24">
        <v>23.4</v>
      </c>
      <c r="E111" s="24">
        <v>19.3</v>
      </c>
      <c r="F111" s="24">
        <v>62.3</v>
      </c>
      <c r="G111" s="24">
        <v>16.399999999999999</v>
      </c>
      <c r="H111" s="24">
        <v>45.4</v>
      </c>
      <c r="I111" s="24">
        <v>122.4</v>
      </c>
      <c r="J111" s="24">
        <v>64.400000000000006</v>
      </c>
      <c r="K111" s="24">
        <v>60.2</v>
      </c>
      <c r="L111" s="24">
        <v>74.5</v>
      </c>
      <c r="M111" s="24">
        <v>80.8</v>
      </c>
      <c r="N111" s="25">
        <f t="shared" si="0"/>
        <v>734.4</v>
      </c>
    </row>
    <row r="112" spans="1:18" x14ac:dyDescent="0.3">
      <c r="A112" s="6">
        <v>2016</v>
      </c>
      <c r="B112" s="24">
        <v>138.80000000000001</v>
      </c>
      <c r="C112" s="24">
        <v>56.1</v>
      </c>
      <c r="D112" s="24">
        <v>105.3</v>
      </c>
      <c r="E112" s="24">
        <v>51</v>
      </c>
      <c r="F112" s="24">
        <v>66.7</v>
      </c>
      <c r="G112" s="24">
        <v>123.7</v>
      </c>
      <c r="H112" s="24">
        <v>23.3</v>
      </c>
      <c r="I112" s="24">
        <v>38.299999999999997</v>
      </c>
      <c r="J112" s="24">
        <v>58.6</v>
      </c>
      <c r="K112" s="24">
        <v>33.200000000000003</v>
      </c>
      <c r="L112" s="24">
        <v>99.8</v>
      </c>
      <c r="M112" s="24">
        <v>14.1</v>
      </c>
      <c r="N112" s="25">
        <f t="shared" si="0"/>
        <v>808.9</v>
      </c>
    </row>
    <row r="113" spans="1:14" x14ac:dyDescent="0.3">
      <c r="A113" s="6">
        <v>2017</v>
      </c>
      <c r="B113" s="24">
        <v>96.7</v>
      </c>
      <c r="C113" s="24">
        <v>67.3</v>
      </c>
      <c r="D113" s="24">
        <v>3.8</v>
      </c>
      <c r="E113" s="24">
        <v>7.9</v>
      </c>
      <c r="F113" s="24">
        <v>70.400000000000006</v>
      </c>
      <c r="G113" s="24">
        <v>60.4</v>
      </c>
      <c r="H113" s="24">
        <v>97.6</v>
      </c>
      <c r="I113" s="24">
        <v>89.8</v>
      </c>
      <c r="J113" s="24">
        <v>68.5</v>
      </c>
      <c r="K113" s="24">
        <v>28.3</v>
      </c>
      <c r="L113" s="24">
        <v>46.2</v>
      </c>
      <c r="M113" s="24">
        <v>123.8</v>
      </c>
      <c r="N113" s="25">
        <f t="shared" si="0"/>
        <v>760.7</v>
      </c>
    </row>
    <row r="114" spans="1:14" x14ac:dyDescent="0.3">
      <c r="A114" s="6">
        <v>2018</v>
      </c>
      <c r="B114" s="24">
        <v>82.7</v>
      </c>
      <c r="C114" s="24">
        <v>42.9</v>
      </c>
      <c r="D114" s="24">
        <v>84.1</v>
      </c>
      <c r="E114" s="24">
        <v>83.1</v>
      </c>
      <c r="F114" s="24">
        <v>42.8</v>
      </c>
      <c r="G114" s="24">
        <v>3.2</v>
      </c>
      <c r="H114" s="24">
        <v>23.1</v>
      </c>
      <c r="I114" s="24">
        <v>61.7</v>
      </c>
      <c r="J114" s="24">
        <v>30.4</v>
      </c>
      <c r="K114" s="24">
        <v>48.9</v>
      </c>
      <c r="L114" s="24">
        <v>123.3</v>
      </c>
      <c r="M114" s="24">
        <v>85.2</v>
      </c>
      <c r="N114" s="25">
        <f t="shared" si="0"/>
        <v>711.4</v>
      </c>
    </row>
    <row r="115" spans="1:14" x14ac:dyDescent="0.3">
      <c r="A115" s="6">
        <v>2019</v>
      </c>
      <c r="B115" s="24">
        <v>28.9</v>
      </c>
      <c r="C115" s="24">
        <v>54.3</v>
      </c>
      <c r="D115" s="24">
        <v>77.2</v>
      </c>
      <c r="E115" s="24">
        <v>12.9</v>
      </c>
      <c r="F115" s="24">
        <v>41.5</v>
      </c>
      <c r="G115" s="24">
        <v>115.8</v>
      </c>
      <c r="H115" s="24">
        <v>69.099999999999994</v>
      </c>
      <c r="I115" s="24">
        <v>79.3</v>
      </c>
      <c r="J115" s="24">
        <v>80.599999999999994</v>
      </c>
      <c r="K115" s="24">
        <v>140.1</v>
      </c>
      <c r="L115" s="24">
        <v>111.7</v>
      </c>
      <c r="M115" s="24">
        <v>137.80000000000001</v>
      </c>
      <c r="N115" s="25">
        <f t="shared" si="0"/>
        <v>949.2</v>
      </c>
    </row>
    <row r="116" spans="1:14" x14ac:dyDescent="0.3">
      <c r="A116" s="6">
        <v>2020</v>
      </c>
      <c r="B116" s="24">
        <v>78.8</v>
      </c>
      <c r="C116" s="24">
        <v>167.3</v>
      </c>
      <c r="D116" s="24">
        <v>62.7</v>
      </c>
      <c r="E116" s="24">
        <v>35.6</v>
      </c>
      <c r="F116" s="24">
        <v>0.6</v>
      </c>
      <c r="G116" s="24">
        <v>58.7</v>
      </c>
      <c r="H116" s="24">
        <v>31.8</v>
      </c>
      <c r="I116" s="24">
        <v>85.6</v>
      </c>
      <c r="J116" s="24">
        <v>17.5</v>
      </c>
      <c r="K116" s="24">
        <v>174.3</v>
      </c>
      <c r="L116" s="24">
        <v>75.5</v>
      </c>
      <c r="M116" s="24">
        <v>135.1</v>
      </c>
      <c r="N116" s="25">
        <f t="shared" si="0"/>
        <v>923.50000000000011</v>
      </c>
    </row>
    <row r="117" spans="1:14" x14ac:dyDescent="0.3">
      <c r="A117" s="6">
        <v>2021</v>
      </c>
      <c r="B117" s="24">
        <v>144.1</v>
      </c>
      <c r="C117" s="24">
        <v>48.3</v>
      </c>
      <c r="D117" s="24">
        <v>33.9</v>
      </c>
      <c r="E117" s="24">
        <v>3</v>
      </c>
      <c r="F117" s="24">
        <v>85.4</v>
      </c>
      <c r="G117" s="24">
        <v>89.9</v>
      </c>
      <c r="H117" s="24">
        <v>95.9</v>
      </c>
      <c r="I117" s="24">
        <v>49.2</v>
      </c>
      <c r="J117" s="24">
        <v>56.8</v>
      </c>
      <c r="K117" s="24">
        <v>168.5</v>
      </c>
      <c r="L117" s="24">
        <v>15.3</v>
      </c>
      <c r="M117" s="24">
        <v>85</v>
      </c>
      <c r="N117" s="25">
        <f t="shared" si="0"/>
        <v>875.3</v>
      </c>
    </row>
    <row r="118" spans="1:14" x14ac:dyDescent="0.3">
      <c r="A118" s="6">
        <v>2022</v>
      </c>
      <c r="B118" s="24">
        <v>18.7</v>
      </c>
      <c r="C118" s="24">
        <v>68.099999999999994</v>
      </c>
      <c r="D118" s="24">
        <v>28.8</v>
      </c>
      <c r="E118" s="24">
        <v>16.399999999999999</v>
      </c>
      <c r="F118" s="24">
        <v>54.3</v>
      </c>
      <c r="G118" s="24">
        <v>12.9</v>
      </c>
      <c r="H118" s="24">
        <v>4.5</v>
      </c>
      <c r="I118" s="24">
        <v>33</v>
      </c>
      <c r="J118" s="24">
        <v>73.099999999999994</v>
      </c>
      <c r="K118" s="24">
        <v>82.4</v>
      </c>
      <c r="L118" s="24">
        <v>188.6</v>
      </c>
      <c r="M118" s="24">
        <v>92.4</v>
      </c>
      <c r="N118" s="25">
        <f t="shared" si="0"/>
        <v>673.2</v>
      </c>
    </row>
    <row r="119" spans="1:14" x14ac:dyDescent="0.3">
      <c r="A119" s="6">
        <v>2023</v>
      </c>
      <c r="B119" s="24">
        <v>106</v>
      </c>
      <c r="C119" s="24">
        <v>2.9</v>
      </c>
      <c r="D119" s="24">
        <v>131.4</v>
      </c>
      <c r="E119" s="24">
        <v>88.4</v>
      </c>
      <c r="F119" s="24">
        <v>30.2</v>
      </c>
      <c r="G119" s="24">
        <v>26.7</v>
      </c>
      <c r="H119" s="24">
        <v>75.599999999999994</v>
      </c>
      <c r="I119" s="24">
        <v>54.3</v>
      </c>
      <c r="J119" s="24">
        <v>61.3</v>
      </c>
      <c r="K119" s="24">
        <v>167.7</v>
      </c>
      <c r="L119" s="24">
        <v>140.5</v>
      </c>
      <c r="M119" s="24">
        <v>104.6</v>
      </c>
      <c r="N119" s="25">
        <f t="shared" si="0"/>
        <v>989.6</v>
      </c>
    </row>
    <row r="120" spans="1:14" x14ac:dyDescent="0.3">
      <c r="A120" s="6">
        <v>2024</v>
      </c>
      <c r="B120" s="24">
        <v>67.099999999999994</v>
      </c>
      <c r="C120" s="24">
        <v>135.19999999999999</v>
      </c>
      <c r="D120" s="24">
        <v>92.8</v>
      </c>
      <c r="E120" s="24">
        <v>73.2</v>
      </c>
      <c r="F120" s="24">
        <v>62.6</v>
      </c>
      <c r="G120" s="24">
        <v>24.4</v>
      </c>
      <c r="H120" s="24">
        <v>69.3</v>
      </c>
      <c r="I120" s="24">
        <v>25.6</v>
      </c>
      <c r="J120" s="24"/>
      <c r="K120" s="24"/>
      <c r="L120" s="24"/>
      <c r="M120" s="24"/>
      <c r="N120" s="25"/>
    </row>
    <row r="121" spans="1:14" ht="12" customHeight="1" x14ac:dyDescent="0.3">
      <c r="A121" s="6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5"/>
    </row>
    <row r="122" spans="1:14" x14ac:dyDescent="0.3">
      <c r="A122" s="29" t="s">
        <v>14</v>
      </c>
      <c r="B122" s="30">
        <f>AVERAGE(B6:B119)</f>
        <v>77.651754385964921</v>
      </c>
      <c r="C122" s="30">
        <f t="shared" ref="C122:I122" si="1">AVERAGE(C6:C119)</f>
        <v>56.75263157894738</v>
      </c>
      <c r="D122" s="30">
        <f t="shared" si="1"/>
        <v>53.967543859649126</v>
      </c>
      <c r="E122" s="30">
        <f t="shared" si="1"/>
        <v>53.347368421052607</v>
      </c>
      <c r="F122" s="30">
        <f t="shared" si="1"/>
        <v>52.11052631578945</v>
      </c>
      <c r="G122" s="30">
        <f t="shared" si="1"/>
        <v>51.023684210526298</v>
      </c>
      <c r="H122" s="30">
        <f t="shared" si="1"/>
        <v>59.061403508771946</v>
      </c>
      <c r="I122" s="30">
        <f t="shared" si="1"/>
        <v>62.156140350877187</v>
      </c>
      <c r="J122" s="30">
        <f>AVERAGE(J6:J119)</f>
        <v>62.432456140350922</v>
      </c>
      <c r="K122" s="30">
        <f>AVERAGE(K6:K119)</f>
        <v>82.007017543859675</v>
      </c>
      <c r="L122" s="30">
        <f>AVERAGE(L6:L119)</f>
        <v>85.91491228070177</v>
      </c>
      <c r="M122" s="30">
        <f>AVERAGE(M6:M119)</f>
        <v>84.692105263157856</v>
      </c>
      <c r="N122" s="30">
        <f>AVERAGE(N6:N119)</f>
        <v>781.11754385964878</v>
      </c>
    </row>
    <row r="123" spans="1:14" x14ac:dyDescent="0.3">
      <c r="A123" s="31" t="s">
        <v>15</v>
      </c>
      <c r="B123" s="65">
        <f>MAX(B6:B120)</f>
        <v>232.5</v>
      </c>
      <c r="C123" s="65">
        <f t="shared" ref="C123:I123" si="2">MAX(C6:C120)</f>
        <v>168.2</v>
      </c>
      <c r="D123" s="65">
        <f t="shared" si="2"/>
        <v>154.69999999999999</v>
      </c>
      <c r="E123" s="65">
        <f t="shared" si="2"/>
        <v>127</v>
      </c>
      <c r="F123" s="65">
        <f t="shared" si="2"/>
        <v>116.3</v>
      </c>
      <c r="G123" s="65">
        <f t="shared" si="2"/>
        <v>148.30000000000001</v>
      </c>
      <c r="H123" s="65">
        <f t="shared" si="2"/>
        <v>145.30000000000001</v>
      </c>
      <c r="I123" s="65">
        <f t="shared" si="2"/>
        <v>154.19999999999999</v>
      </c>
      <c r="J123" s="65">
        <f>MAX(J6:J120)</f>
        <v>225.8</v>
      </c>
      <c r="K123" s="65">
        <f>MAX(K6:K120)</f>
        <v>209.7</v>
      </c>
      <c r="L123" s="65">
        <f>MAX(L6:L120)</f>
        <v>220.4</v>
      </c>
      <c r="M123" s="65">
        <f>MAX(M6:M120)</f>
        <v>217</v>
      </c>
      <c r="N123" s="65">
        <f>MAX(N6:N120)</f>
        <v>1149</v>
      </c>
    </row>
    <row r="124" spans="1:14" x14ac:dyDescent="0.3">
      <c r="A124" s="32" t="s">
        <v>16</v>
      </c>
      <c r="B124" s="66">
        <f>MIN(B6:B120)</f>
        <v>15.3</v>
      </c>
      <c r="C124" s="66">
        <f t="shared" ref="C124:I124" si="3">MIN(C6:C120)</f>
        <v>2.9</v>
      </c>
      <c r="D124" s="66">
        <f t="shared" si="3"/>
        <v>0</v>
      </c>
      <c r="E124" s="66">
        <f t="shared" si="3"/>
        <v>1.5</v>
      </c>
      <c r="F124" s="66">
        <f t="shared" si="3"/>
        <v>0.6</v>
      </c>
      <c r="G124" s="66">
        <f t="shared" si="3"/>
        <v>2.8</v>
      </c>
      <c r="H124" s="66">
        <f t="shared" si="3"/>
        <v>3.1</v>
      </c>
      <c r="I124" s="66">
        <f t="shared" si="3"/>
        <v>2</v>
      </c>
      <c r="J124" s="66">
        <f>MIN(J6:J120)</f>
        <v>3.3</v>
      </c>
      <c r="K124" s="66">
        <f>MIN(K6:K120)</f>
        <v>2.2000000000000002</v>
      </c>
      <c r="L124" s="66">
        <f>MIN(L6:L120)</f>
        <v>7.4</v>
      </c>
      <c r="M124" s="66">
        <f>MIN(M6:M120)</f>
        <v>11.9</v>
      </c>
      <c r="N124" s="66">
        <f>MIN(N6:N120)</f>
        <v>399</v>
      </c>
    </row>
    <row r="125" spans="1:14" ht="12.5" x14ac:dyDescent="0.25">
      <c r="N125" s="5"/>
    </row>
    <row r="126" spans="1:14" s="57" customFormat="1" x14ac:dyDescent="0.3">
      <c r="A126" s="31" t="s">
        <v>0</v>
      </c>
      <c r="B126" s="33">
        <f>MATCH(B123,B6:B120,)+1909</f>
        <v>2014</v>
      </c>
      <c r="C126" s="33">
        <f t="shared" ref="C126:N126" si="4">MATCH(C123,C6:C120,)+1909</f>
        <v>1951</v>
      </c>
      <c r="D126" s="33">
        <f t="shared" si="4"/>
        <v>1947</v>
      </c>
      <c r="E126" s="33">
        <f t="shared" si="4"/>
        <v>2012</v>
      </c>
      <c r="F126" s="33">
        <f t="shared" si="4"/>
        <v>1967</v>
      </c>
      <c r="G126" s="33">
        <f t="shared" si="4"/>
        <v>1982</v>
      </c>
      <c r="H126" s="33">
        <f t="shared" si="4"/>
        <v>1918</v>
      </c>
      <c r="I126" s="33">
        <f t="shared" si="4"/>
        <v>1912</v>
      </c>
      <c r="J126" s="33">
        <f t="shared" si="4"/>
        <v>1968</v>
      </c>
      <c r="K126" s="33">
        <f t="shared" si="4"/>
        <v>2000</v>
      </c>
      <c r="L126" s="33">
        <f t="shared" si="4"/>
        <v>2009</v>
      </c>
      <c r="M126" s="33">
        <f t="shared" si="4"/>
        <v>1914</v>
      </c>
      <c r="N126" s="33">
        <f t="shared" si="4"/>
        <v>2000</v>
      </c>
    </row>
    <row r="127" spans="1:14" s="56" customFormat="1" x14ac:dyDescent="0.3">
      <c r="A127" s="32" t="s">
        <v>0</v>
      </c>
      <c r="B127" s="34">
        <f>MATCH(B124,B6:B120,)+1909</f>
        <v>1963</v>
      </c>
      <c r="C127" s="34">
        <f t="shared" ref="C127:N127" si="5">MATCH(C124,C6:C120,)+1909</f>
        <v>2023</v>
      </c>
      <c r="D127" s="34">
        <f t="shared" si="5"/>
        <v>1929</v>
      </c>
      <c r="E127" s="34">
        <f t="shared" si="5"/>
        <v>2011</v>
      </c>
      <c r="F127" s="34">
        <f t="shared" si="5"/>
        <v>2020</v>
      </c>
      <c r="G127" s="34">
        <f t="shared" si="5"/>
        <v>1942</v>
      </c>
      <c r="H127" s="34">
        <f t="shared" si="5"/>
        <v>1999</v>
      </c>
      <c r="I127" s="34">
        <f t="shared" si="5"/>
        <v>1940</v>
      </c>
      <c r="J127" s="34">
        <f t="shared" si="5"/>
        <v>1959</v>
      </c>
      <c r="K127" s="34">
        <f t="shared" si="5"/>
        <v>1969</v>
      </c>
      <c r="L127" s="34">
        <f t="shared" si="5"/>
        <v>1945</v>
      </c>
      <c r="M127" s="34">
        <f t="shared" si="5"/>
        <v>1926</v>
      </c>
      <c r="N127" s="34">
        <f t="shared" si="5"/>
        <v>1921</v>
      </c>
    </row>
  </sheetData>
  <mergeCells count="1">
    <mergeCell ref="A2:N2"/>
  </mergeCells>
  <phoneticPr fontId="1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DB22-107C-47BB-BA0F-D8C902FFD7B4}">
  <dimension ref="U40"/>
  <sheetViews>
    <sheetView showGridLines="0" zoomScale="70" zoomScaleNormal="70" workbookViewId="0">
      <selection activeCell="S33" sqref="S33"/>
    </sheetView>
  </sheetViews>
  <sheetFormatPr defaultRowHeight="12.5" x14ac:dyDescent="0.25"/>
  <sheetData>
    <row r="40" spans="21:21" x14ac:dyDescent="0.25">
      <c r="U40" t="s">
        <v>78</v>
      </c>
    </row>
  </sheetData>
  <phoneticPr fontId="1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E21E-23BA-47A4-8339-5BF53EAB7C42}">
  <dimension ref="A1:CM90"/>
  <sheetViews>
    <sheetView topLeftCell="BX1" workbookViewId="0">
      <selection activeCell="CK15" sqref="CK15:CK19"/>
    </sheetView>
  </sheetViews>
  <sheetFormatPr defaultRowHeight="12.5" x14ac:dyDescent="0.25"/>
  <cols>
    <col min="1" max="1" width="8.6328125" customWidth="1"/>
    <col min="2" max="2" width="10.453125" customWidth="1"/>
    <col min="3" max="3" width="6" customWidth="1"/>
    <col min="4" max="4" width="14" customWidth="1"/>
    <col min="5" max="5" width="10.453125" customWidth="1"/>
    <col min="6" max="6" width="2.90625" customWidth="1"/>
    <col min="8" max="8" width="10.08984375" customWidth="1"/>
    <col min="10" max="10" width="10.08984375" customWidth="1"/>
    <col min="11" max="11" width="2.90625" customWidth="1"/>
    <col min="13" max="13" width="10.08984375" customWidth="1"/>
    <col min="15" max="15" width="10.08984375" customWidth="1"/>
    <col min="16" max="16" width="2.90625" customWidth="1"/>
    <col min="18" max="18" width="10.08984375" customWidth="1"/>
    <col min="20" max="20" width="10.08984375" customWidth="1"/>
    <col min="21" max="21" width="2.90625" customWidth="1"/>
    <col min="23" max="23" width="10.08984375" customWidth="1"/>
    <col min="25" max="25" width="10.08984375" customWidth="1"/>
    <col min="26" max="26" width="2.90625" customWidth="1"/>
    <col min="28" max="28" width="10.08984375" customWidth="1"/>
    <col min="30" max="30" width="10.08984375" customWidth="1"/>
    <col min="31" max="31" width="2.90625" customWidth="1"/>
    <col min="33" max="33" width="10.08984375" customWidth="1"/>
    <col min="35" max="35" width="10.08984375" customWidth="1"/>
    <col min="36" max="36" width="2.90625" customWidth="1"/>
    <col min="38" max="38" width="10.08984375" customWidth="1"/>
    <col min="40" max="40" width="10.08984375" customWidth="1"/>
    <col min="41" max="41" width="3.36328125" customWidth="1"/>
    <col min="43" max="43" width="9.54296875" bestFit="1" customWidth="1"/>
    <col min="44" max="45" width="9.36328125" bestFit="1" customWidth="1"/>
    <col min="46" max="46" width="3.36328125" customWidth="1"/>
    <col min="51" max="51" width="3.36328125" customWidth="1"/>
    <col min="53" max="53" width="9.54296875" bestFit="1" customWidth="1"/>
    <col min="56" max="56" width="3.36328125" customWidth="1"/>
    <col min="58" max="58" width="9.54296875" bestFit="1" customWidth="1"/>
    <col min="60" max="60" width="9.54296875" bestFit="1" customWidth="1"/>
    <col min="61" max="61" width="3.36328125" customWidth="1"/>
    <col min="63" max="63" width="9.54296875" bestFit="1" customWidth="1"/>
    <col min="65" max="65" width="9.54296875" bestFit="1" customWidth="1"/>
    <col min="66" max="66" width="3.36328125" customWidth="1"/>
    <col min="68" max="68" width="9.54296875" bestFit="1" customWidth="1"/>
    <col min="70" max="70" width="9.54296875" bestFit="1" customWidth="1"/>
    <col min="71" max="71" width="3.36328125" customWidth="1"/>
    <col min="73" max="73" width="9.54296875" bestFit="1" customWidth="1"/>
    <col min="75" max="75" width="9.54296875" bestFit="1" customWidth="1"/>
    <col min="76" max="76" width="3.36328125" customWidth="1"/>
    <col min="81" max="81" width="3.36328125" customWidth="1"/>
    <col min="86" max="86" width="3.36328125" customWidth="1"/>
  </cols>
  <sheetData>
    <row r="1" spans="1:91" s="1" customFormat="1" ht="17.5" x14ac:dyDescent="0.35">
      <c r="A1" s="19" t="s">
        <v>51</v>
      </c>
      <c r="B1" s="3"/>
      <c r="C1" s="3"/>
      <c r="D1" s="3"/>
      <c r="E1" s="3"/>
      <c r="F1" s="2"/>
      <c r="G1" s="3"/>
      <c r="H1" s="3"/>
      <c r="I1" s="3"/>
      <c r="J1" s="3"/>
      <c r="K1" s="2"/>
      <c r="L1" s="3"/>
      <c r="M1" s="3"/>
      <c r="N1" s="3"/>
      <c r="O1" s="3"/>
      <c r="P1" s="2"/>
      <c r="Q1" s="3"/>
      <c r="R1" s="3"/>
      <c r="S1" s="3"/>
      <c r="T1" s="3"/>
      <c r="U1" s="2"/>
      <c r="V1" s="3"/>
      <c r="W1" s="3"/>
      <c r="X1" s="3"/>
      <c r="Y1" s="3"/>
      <c r="Z1" s="2"/>
      <c r="AA1" s="3"/>
      <c r="AB1" s="3"/>
      <c r="AC1" s="3"/>
      <c r="AD1" s="3"/>
      <c r="AE1" s="2"/>
      <c r="AF1" s="3"/>
      <c r="AG1" s="3"/>
      <c r="AH1" s="3"/>
      <c r="AI1" s="3"/>
      <c r="AJ1" s="2"/>
      <c r="AK1" s="3"/>
      <c r="AL1" s="3"/>
      <c r="AM1" s="3"/>
      <c r="AN1" s="3"/>
      <c r="AO1" s="2"/>
      <c r="AP1" s="3"/>
      <c r="AQ1" s="3"/>
      <c r="AR1" s="3"/>
      <c r="AS1" s="3"/>
      <c r="AT1" s="2"/>
      <c r="AU1" s="3"/>
      <c r="AV1" s="3"/>
      <c r="AW1" s="3"/>
      <c r="AX1" s="3"/>
      <c r="AY1" s="2"/>
      <c r="AZ1" s="3"/>
      <c r="BA1" s="3"/>
      <c r="BB1" s="3"/>
      <c r="BC1" s="3"/>
      <c r="BD1" s="2"/>
      <c r="BE1" s="3"/>
      <c r="BF1" s="3"/>
      <c r="BG1" s="3"/>
      <c r="BH1" s="3"/>
      <c r="BI1" s="2"/>
      <c r="BJ1" s="3"/>
      <c r="BK1" s="3"/>
      <c r="BL1" s="3"/>
      <c r="BM1" s="3"/>
      <c r="BN1" s="2"/>
      <c r="BO1" s="3"/>
      <c r="BP1" s="3"/>
      <c r="BQ1" s="3"/>
      <c r="BR1" s="3"/>
      <c r="BS1" s="2"/>
      <c r="BT1" s="3"/>
      <c r="BU1" s="3"/>
      <c r="BV1" s="3"/>
      <c r="BW1" s="3"/>
      <c r="BX1" s="2"/>
      <c r="BY1" s="3"/>
      <c r="BZ1" s="3"/>
      <c r="CA1" s="3"/>
      <c r="CB1" s="3"/>
      <c r="CC1" s="2"/>
      <c r="CD1" s="3"/>
      <c r="CE1" s="3"/>
      <c r="CF1" s="3"/>
      <c r="CG1" s="3"/>
      <c r="CH1" s="2"/>
    </row>
    <row r="2" spans="1:91" ht="15.5" x14ac:dyDescent="0.35">
      <c r="A2" s="4" t="s">
        <v>52</v>
      </c>
      <c r="B2" s="5"/>
      <c r="C2" s="5"/>
      <c r="D2" s="4"/>
      <c r="E2" s="5"/>
      <c r="F2" s="2"/>
      <c r="G2" s="4"/>
      <c r="H2" s="5"/>
      <c r="I2" s="4"/>
      <c r="J2" s="5"/>
      <c r="K2" s="2"/>
      <c r="L2" s="4"/>
      <c r="M2" s="5"/>
      <c r="N2" s="4"/>
      <c r="O2" s="5"/>
      <c r="P2" s="2"/>
      <c r="Q2" s="4"/>
      <c r="R2" s="5"/>
      <c r="S2" s="4"/>
      <c r="T2" s="5"/>
      <c r="U2" s="2"/>
      <c r="V2" s="4"/>
      <c r="W2" s="5"/>
      <c r="X2" s="4"/>
      <c r="Y2" s="5"/>
      <c r="Z2" s="2"/>
      <c r="AA2" s="4"/>
      <c r="AB2" s="5"/>
      <c r="AC2" s="4"/>
      <c r="AD2" s="5"/>
      <c r="AE2" s="2"/>
      <c r="AF2" s="4"/>
      <c r="AG2" s="5"/>
      <c r="AH2" s="4"/>
      <c r="AI2" s="5"/>
      <c r="AJ2" s="2"/>
      <c r="AK2" s="4"/>
      <c r="AL2" s="5"/>
      <c r="AM2" s="4"/>
      <c r="AN2" s="5"/>
      <c r="AO2" s="2"/>
      <c r="AP2" s="4"/>
      <c r="AQ2" s="5"/>
      <c r="AR2" s="4"/>
      <c r="AS2" s="5"/>
      <c r="AT2" s="2"/>
      <c r="AU2" s="4"/>
      <c r="AV2" s="5"/>
      <c r="AW2" s="4"/>
      <c r="AX2" s="5"/>
      <c r="AY2" s="2"/>
      <c r="AZ2" s="4"/>
      <c r="BA2" s="5"/>
      <c r="BB2" s="4"/>
      <c r="BC2" s="5"/>
      <c r="BD2" s="2"/>
      <c r="BE2" s="4"/>
      <c r="BF2" s="5"/>
      <c r="BG2" s="4"/>
      <c r="BH2" s="5"/>
      <c r="BI2" s="2"/>
      <c r="BJ2" s="4"/>
      <c r="BK2" s="5"/>
      <c r="BL2" s="4"/>
      <c r="BM2" s="5"/>
      <c r="BN2" s="2"/>
      <c r="BO2" s="4"/>
      <c r="BP2" s="5"/>
      <c r="BQ2" s="4"/>
      <c r="BR2" s="5"/>
      <c r="BS2" s="2"/>
      <c r="BT2" s="4"/>
      <c r="BU2" s="5"/>
      <c r="BV2" s="4"/>
      <c r="BW2" s="5"/>
      <c r="BX2" s="2"/>
      <c r="BY2" s="4"/>
      <c r="BZ2" s="5"/>
      <c r="CA2" s="4"/>
      <c r="CB2" s="5"/>
      <c r="CC2" s="2"/>
      <c r="CD2" s="4"/>
      <c r="CE2" s="5"/>
      <c r="CF2" s="4"/>
      <c r="CG2" s="5"/>
      <c r="CH2" s="2"/>
    </row>
    <row r="3" spans="1:91" x14ac:dyDescent="0.25">
      <c r="A3" s="5"/>
      <c r="B3" s="5"/>
      <c r="C3" s="5"/>
      <c r="D3" s="5"/>
      <c r="E3" s="5"/>
      <c r="F3" s="2"/>
      <c r="G3" s="5"/>
      <c r="H3" s="5"/>
      <c r="I3" s="5"/>
      <c r="J3" s="5"/>
      <c r="K3" s="2"/>
      <c r="L3" s="5"/>
      <c r="M3" s="5"/>
      <c r="N3" s="5"/>
      <c r="O3" s="5"/>
      <c r="P3" s="2"/>
      <c r="Q3" s="5"/>
      <c r="R3" s="5"/>
      <c r="S3" s="5"/>
      <c r="T3" s="5"/>
      <c r="U3" s="2"/>
      <c r="V3" s="5"/>
      <c r="W3" s="5"/>
      <c r="X3" s="5"/>
      <c r="Y3" s="5"/>
      <c r="Z3" s="2"/>
      <c r="AA3" s="5"/>
      <c r="AB3" s="5"/>
      <c r="AC3" s="5"/>
      <c r="AD3" s="5"/>
      <c r="AE3" s="2"/>
      <c r="AF3" s="5"/>
      <c r="AG3" s="5"/>
      <c r="AH3" s="5"/>
      <c r="AI3" s="5"/>
      <c r="AJ3" s="2"/>
      <c r="AK3" s="5"/>
      <c r="AL3" s="5"/>
      <c r="AM3" s="5"/>
      <c r="AN3" s="5"/>
      <c r="AO3" s="2"/>
      <c r="AP3" s="5"/>
      <c r="AQ3" s="5"/>
      <c r="AR3" s="5"/>
      <c r="AS3" s="5"/>
      <c r="AT3" s="2"/>
      <c r="AU3" s="5"/>
      <c r="AV3" s="5"/>
      <c r="AW3" s="5"/>
      <c r="AX3" s="5"/>
      <c r="AY3" s="2"/>
      <c r="AZ3" s="5"/>
      <c r="BA3" s="5"/>
      <c r="BB3" s="5"/>
      <c r="BC3" s="5"/>
      <c r="BD3" s="2"/>
      <c r="BE3" s="5"/>
      <c r="BF3" s="5"/>
      <c r="BG3" s="5"/>
      <c r="BH3" s="5"/>
      <c r="BI3" s="2"/>
      <c r="BJ3" s="5"/>
      <c r="BK3" s="5"/>
      <c r="BL3" s="5"/>
      <c r="BM3" s="5"/>
      <c r="BN3" s="2"/>
      <c r="BO3" s="5"/>
      <c r="BP3" s="5"/>
      <c r="BQ3" s="5"/>
      <c r="BR3" s="5"/>
      <c r="BS3" s="2"/>
      <c r="BT3" s="5"/>
      <c r="BU3" s="5"/>
      <c r="BV3" s="5"/>
      <c r="BW3" s="5"/>
      <c r="BX3" s="2"/>
      <c r="BY3" s="5"/>
      <c r="BZ3" s="5"/>
      <c r="CA3" s="5"/>
      <c r="CB3" s="5"/>
      <c r="CC3" s="2"/>
      <c r="CD3" s="5"/>
      <c r="CE3" s="5"/>
      <c r="CF3" s="5"/>
      <c r="CG3" s="5"/>
      <c r="CH3" s="2"/>
    </row>
    <row r="4" spans="1:91" ht="13" x14ac:dyDescent="0.3">
      <c r="A4" s="6" t="s">
        <v>50</v>
      </c>
      <c r="B4" s="6" t="s">
        <v>49</v>
      </c>
      <c r="C4" s="2"/>
      <c r="D4" s="6" t="s">
        <v>50</v>
      </c>
      <c r="E4" s="6" t="s">
        <v>49</v>
      </c>
      <c r="F4" s="2"/>
      <c r="G4" s="6" t="s">
        <v>53</v>
      </c>
      <c r="H4" s="6"/>
      <c r="I4" s="6"/>
      <c r="J4" s="6"/>
      <c r="K4" s="2"/>
      <c r="L4" s="6" t="s">
        <v>53</v>
      </c>
      <c r="M4" s="6"/>
      <c r="N4" s="6"/>
      <c r="O4" s="6"/>
      <c r="P4" s="2"/>
      <c r="Q4" s="6" t="s">
        <v>53</v>
      </c>
      <c r="R4" s="6"/>
      <c r="S4" s="6"/>
      <c r="T4" s="6"/>
      <c r="U4" s="2"/>
      <c r="V4" s="6" t="s">
        <v>53</v>
      </c>
      <c r="W4" s="6"/>
      <c r="X4" s="6"/>
      <c r="Y4" s="6"/>
      <c r="Z4" s="2"/>
      <c r="AA4" s="6" t="s">
        <v>53</v>
      </c>
      <c r="AB4" s="6"/>
      <c r="AC4" s="6"/>
      <c r="AD4" s="6"/>
      <c r="AE4" s="2"/>
      <c r="AF4" s="6" t="s">
        <v>53</v>
      </c>
      <c r="AG4" s="6"/>
      <c r="AH4" s="6"/>
      <c r="AI4" s="6"/>
      <c r="AJ4" s="2"/>
      <c r="AK4" s="6" t="s">
        <v>53</v>
      </c>
      <c r="AL4" s="6"/>
      <c r="AM4" s="6"/>
      <c r="AN4" s="6"/>
      <c r="AO4" s="2"/>
      <c r="AP4" s="6" t="s">
        <v>53</v>
      </c>
      <c r="AQ4" s="6"/>
      <c r="AR4" s="6"/>
      <c r="AS4" s="6"/>
      <c r="AT4" s="2"/>
      <c r="AU4" s="6" t="s">
        <v>53</v>
      </c>
      <c r="AV4" s="6"/>
      <c r="AW4" s="6"/>
      <c r="AX4" s="6"/>
      <c r="AY4" s="2"/>
      <c r="AZ4" s="6" t="s">
        <v>53</v>
      </c>
      <c r="BA4" s="6"/>
      <c r="BB4" s="6"/>
      <c r="BC4" s="6"/>
      <c r="BD4" s="2"/>
      <c r="BE4" s="6" t="s">
        <v>53</v>
      </c>
      <c r="BF4" s="6"/>
      <c r="BG4" s="6"/>
      <c r="BH4" s="6"/>
      <c r="BI4" s="2"/>
      <c r="BJ4" s="6" t="s">
        <v>53</v>
      </c>
      <c r="BK4" s="6"/>
      <c r="BL4" s="6"/>
      <c r="BM4" s="6"/>
      <c r="BN4" s="2"/>
      <c r="BO4" s="6" t="s">
        <v>53</v>
      </c>
      <c r="BP4" s="6"/>
      <c r="BQ4" s="6"/>
      <c r="BR4" s="6"/>
      <c r="BS4" s="2"/>
      <c r="BT4" s="6" t="s">
        <v>53</v>
      </c>
      <c r="BU4" s="6"/>
      <c r="BV4" s="6"/>
      <c r="BW4" s="6"/>
      <c r="BX4" s="2"/>
      <c r="BY4" s="6" t="s">
        <v>53</v>
      </c>
      <c r="BZ4" s="6"/>
      <c r="CA4" s="6"/>
      <c r="CB4" s="6"/>
      <c r="CC4" s="2"/>
      <c r="CD4" s="6" t="s">
        <v>53</v>
      </c>
      <c r="CE4" s="6"/>
      <c r="CF4" s="6"/>
      <c r="CG4" s="6"/>
      <c r="CH4" s="2"/>
      <c r="CL4" s="60"/>
    </row>
    <row r="5" spans="1:91" x14ac:dyDescent="0.25">
      <c r="A5" s="5" t="s">
        <v>18</v>
      </c>
      <c r="B5" s="7">
        <v>141.875</v>
      </c>
      <c r="C5" s="2"/>
      <c r="D5" s="5" t="s">
        <v>45</v>
      </c>
      <c r="E5" s="7">
        <v>162.107</v>
      </c>
      <c r="F5" s="2"/>
      <c r="G5" s="5"/>
      <c r="H5" s="7"/>
      <c r="I5" s="5"/>
      <c r="J5" s="7"/>
      <c r="K5" s="2"/>
      <c r="L5" s="5"/>
      <c r="M5" s="7"/>
      <c r="N5" s="5"/>
      <c r="O5" s="7"/>
      <c r="P5" s="2"/>
      <c r="Q5" s="5"/>
      <c r="R5" s="7"/>
      <c r="S5" s="5"/>
      <c r="T5" s="7"/>
      <c r="U5" s="2"/>
      <c r="V5" s="5"/>
      <c r="W5" s="7"/>
      <c r="X5" s="5"/>
      <c r="Y5" s="7"/>
      <c r="Z5" s="2"/>
      <c r="AA5" s="5"/>
      <c r="AB5" s="7"/>
      <c r="AC5" s="5"/>
      <c r="AD5" s="7"/>
      <c r="AE5" s="2"/>
      <c r="AF5" s="5"/>
      <c r="AG5" s="7"/>
      <c r="AH5" s="5"/>
      <c r="AI5" s="7"/>
      <c r="AJ5" s="2"/>
      <c r="AK5" s="5"/>
      <c r="AL5" s="7"/>
      <c r="AM5" s="5"/>
      <c r="AN5" s="7"/>
      <c r="AO5" s="2"/>
      <c r="AP5" s="5"/>
      <c r="AQ5" s="7"/>
      <c r="AR5" s="5"/>
      <c r="AS5" s="7"/>
      <c r="AT5" s="2"/>
      <c r="AU5" s="5"/>
      <c r="AV5" s="7"/>
      <c r="AW5" s="5"/>
      <c r="AX5" s="7"/>
      <c r="AY5" s="2"/>
      <c r="AZ5" s="5"/>
      <c r="BA5" s="7"/>
      <c r="BB5" s="5"/>
      <c r="BC5" s="7"/>
      <c r="BD5" s="2"/>
      <c r="BE5" s="5"/>
      <c r="BF5" s="7"/>
      <c r="BG5" s="5"/>
      <c r="BH5" s="7"/>
      <c r="BI5" s="2"/>
      <c r="BJ5" s="5"/>
      <c r="BK5" s="7"/>
      <c r="BL5" s="5"/>
      <c r="BM5" s="7"/>
      <c r="BN5" s="2"/>
      <c r="BO5" s="5"/>
      <c r="BP5" s="7"/>
      <c r="BQ5" s="5"/>
      <c r="BR5" s="7"/>
      <c r="BS5" s="2"/>
      <c r="BT5" s="5"/>
      <c r="BU5" s="7"/>
      <c r="BV5" s="5"/>
      <c r="BW5" s="7"/>
      <c r="BX5" s="2"/>
      <c r="BY5" s="5"/>
      <c r="BZ5" s="7"/>
      <c r="CA5" s="5"/>
      <c r="CB5" s="7"/>
      <c r="CC5" s="2"/>
      <c r="CD5" s="5"/>
      <c r="CE5" s="7"/>
      <c r="CF5" s="5"/>
      <c r="CG5" s="7"/>
      <c r="CH5" s="2"/>
      <c r="CL5" s="60"/>
    </row>
    <row r="6" spans="1:91" ht="13" x14ac:dyDescent="0.3">
      <c r="A6" s="5" t="s">
        <v>19</v>
      </c>
      <c r="B6" s="7">
        <v>146.732</v>
      </c>
      <c r="C6" s="2"/>
      <c r="D6" s="5" t="s">
        <v>46</v>
      </c>
      <c r="E6" s="7">
        <v>156.78</v>
      </c>
      <c r="F6" s="2"/>
      <c r="G6" s="10" t="s">
        <v>54</v>
      </c>
      <c r="H6" s="17" t="s">
        <v>61</v>
      </c>
      <c r="I6" s="10" t="s">
        <v>48</v>
      </c>
      <c r="J6" s="17" t="s">
        <v>13</v>
      </c>
      <c r="K6" s="18"/>
      <c r="L6" s="10" t="s">
        <v>54</v>
      </c>
      <c r="M6" s="17" t="s">
        <v>61</v>
      </c>
      <c r="N6" s="10" t="s">
        <v>48</v>
      </c>
      <c r="O6" s="17" t="s">
        <v>13</v>
      </c>
      <c r="P6" s="18"/>
      <c r="Q6" s="10" t="s">
        <v>54</v>
      </c>
      <c r="R6" s="17" t="s">
        <v>61</v>
      </c>
      <c r="S6" s="10" t="s">
        <v>48</v>
      </c>
      <c r="T6" s="17" t="s">
        <v>13</v>
      </c>
      <c r="U6" s="18"/>
      <c r="V6" s="10" t="s">
        <v>54</v>
      </c>
      <c r="W6" s="17" t="s">
        <v>61</v>
      </c>
      <c r="X6" s="10" t="s">
        <v>48</v>
      </c>
      <c r="Y6" s="17" t="s">
        <v>13</v>
      </c>
      <c r="Z6" s="18"/>
      <c r="AA6" s="10" t="s">
        <v>54</v>
      </c>
      <c r="AB6" s="17" t="s">
        <v>61</v>
      </c>
      <c r="AC6" s="10" t="s">
        <v>48</v>
      </c>
      <c r="AD6" s="17" t="s">
        <v>13</v>
      </c>
      <c r="AE6" s="2"/>
      <c r="AF6" s="10" t="s">
        <v>54</v>
      </c>
      <c r="AG6" s="17" t="s">
        <v>61</v>
      </c>
      <c r="AH6" s="10" t="s">
        <v>48</v>
      </c>
      <c r="AI6" s="17" t="s">
        <v>13</v>
      </c>
      <c r="AJ6" s="2"/>
      <c r="AK6" s="10" t="s">
        <v>54</v>
      </c>
      <c r="AL6" s="17" t="s">
        <v>61</v>
      </c>
      <c r="AM6" s="10" t="s">
        <v>48</v>
      </c>
      <c r="AN6" s="17" t="s">
        <v>13</v>
      </c>
      <c r="AO6" s="2"/>
      <c r="AP6" s="10" t="s">
        <v>54</v>
      </c>
      <c r="AQ6" s="17" t="s">
        <v>61</v>
      </c>
      <c r="AR6" s="10" t="s">
        <v>48</v>
      </c>
      <c r="AS6" s="17" t="s">
        <v>13</v>
      </c>
      <c r="AT6" s="2"/>
      <c r="AU6" s="10" t="s">
        <v>54</v>
      </c>
      <c r="AV6" s="17" t="s">
        <v>61</v>
      </c>
      <c r="AW6" s="10" t="s">
        <v>48</v>
      </c>
      <c r="AX6" s="17" t="s">
        <v>13</v>
      </c>
      <c r="AY6" s="2"/>
      <c r="AZ6" s="10" t="s">
        <v>54</v>
      </c>
      <c r="BA6" s="17" t="s">
        <v>61</v>
      </c>
      <c r="BB6" s="10" t="s">
        <v>48</v>
      </c>
      <c r="BC6" s="17" t="s">
        <v>13</v>
      </c>
      <c r="BD6" s="2"/>
      <c r="BE6" s="10" t="s">
        <v>54</v>
      </c>
      <c r="BF6" s="17" t="s">
        <v>61</v>
      </c>
      <c r="BG6" s="10" t="s">
        <v>48</v>
      </c>
      <c r="BH6" s="17" t="s">
        <v>13</v>
      </c>
      <c r="BI6" s="2"/>
      <c r="BJ6" s="10" t="s">
        <v>54</v>
      </c>
      <c r="BK6" s="17" t="s">
        <v>61</v>
      </c>
      <c r="BL6" s="10" t="s">
        <v>48</v>
      </c>
      <c r="BM6" s="17" t="s">
        <v>13</v>
      </c>
      <c r="BN6" s="2"/>
      <c r="BO6" s="10" t="s">
        <v>54</v>
      </c>
      <c r="BP6" s="17" t="s">
        <v>61</v>
      </c>
      <c r="BQ6" s="10" t="s">
        <v>48</v>
      </c>
      <c r="BR6" s="17" t="s">
        <v>13</v>
      </c>
      <c r="BS6" s="2"/>
      <c r="BT6" s="10" t="s">
        <v>54</v>
      </c>
      <c r="BU6" s="17" t="s">
        <v>61</v>
      </c>
      <c r="BV6" s="10" t="s">
        <v>48</v>
      </c>
      <c r="BW6" s="17" t="s">
        <v>13</v>
      </c>
      <c r="BX6" s="2"/>
      <c r="BY6" s="10" t="s">
        <v>54</v>
      </c>
      <c r="BZ6" s="17" t="s">
        <v>61</v>
      </c>
      <c r="CA6" s="10" t="s">
        <v>48</v>
      </c>
      <c r="CB6" s="17" t="s">
        <v>13</v>
      </c>
      <c r="CC6" s="2"/>
      <c r="CD6" s="10" t="s">
        <v>54</v>
      </c>
      <c r="CE6" s="17" t="s">
        <v>61</v>
      </c>
      <c r="CF6" s="10" t="s">
        <v>48</v>
      </c>
      <c r="CG6" s="17" t="s">
        <v>13</v>
      </c>
      <c r="CH6" s="2"/>
      <c r="CI6" s="60"/>
      <c r="CL6" s="60"/>
    </row>
    <row r="7" spans="1:91" x14ac:dyDescent="0.25">
      <c r="A7" s="5" t="s">
        <v>20</v>
      </c>
      <c r="B7" s="7">
        <v>148.81399999999999</v>
      </c>
      <c r="C7" s="2"/>
      <c r="D7" s="5" t="s">
        <v>47</v>
      </c>
      <c r="E7" s="7">
        <v>151.816</v>
      </c>
      <c r="F7" s="2"/>
      <c r="G7" s="5"/>
      <c r="H7" s="7"/>
      <c r="I7" s="5"/>
      <c r="J7" s="7"/>
      <c r="K7" s="2"/>
      <c r="L7" s="5"/>
      <c r="M7" s="7"/>
      <c r="N7" s="5"/>
      <c r="O7" s="7"/>
      <c r="P7" s="2"/>
      <c r="Q7" s="5"/>
      <c r="R7" s="7"/>
      <c r="S7" s="5"/>
      <c r="T7" s="7"/>
      <c r="U7" s="2"/>
      <c r="V7" s="5"/>
      <c r="W7" s="7"/>
      <c r="X7" s="5"/>
      <c r="Y7" s="7"/>
      <c r="Z7" s="2"/>
      <c r="AA7" s="5"/>
      <c r="AB7" s="7"/>
      <c r="AC7" s="5"/>
      <c r="AD7" s="7"/>
      <c r="AE7" s="2"/>
      <c r="AF7" s="5"/>
      <c r="AG7" s="7"/>
      <c r="AH7" s="5"/>
      <c r="AI7" s="7"/>
      <c r="AJ7" s="2"/>
      <c r="AK7" s="5"/>
      <c r="AL7" s="7"/>
      <c r="AM7" s="5"/>
      <c r="AN7" s="7"/>
      <c r="AO7" s="2"/>
      <c r="AP7" s="5"/>
      <c r="AQ7" s="7"/>
      <c r="AR7" s="5"/>
      <c r="AS7" s="7"/>
      <c r="AT7" s="2"/>
      <c r="AU7" s="5"/>
      <c r="AV7" s="7"/>
      <c r="AW7" s="5"/>
      <c r="AX7" s="7"/>
      <c r="AY7" s="2"/>
      <c r="AZ7" s="5"/>
      <c r="BA7" s="7"/>
      <c r="BB7" s="5"/>
      <c r="BC7" s="7"/>
      <c r="BD7" s="2"/>
      <c r="BE7" s="5"/>
      <c r="BF7" s="7"/>
      <c r="BG7" s="5"/>
      <c r="BH7" s="7"/>
      <c r="BI7" s="2"/>
      <c r="BJ7" s="5"/>
      <c r="BK7" s="7"/>
      <c r="BL7" s="5"/>
      <c r="BM7" s="7"/>
      <c r="BN7" s="2"/>
      <c r="BO7" s="5"/>
      <c r="BP7" s="7"/>
      <c r="BQ7" s="5"/>
      <c r="BR7" s="7"/>
      <c r="BS7" s="2"/>
      <c r="BT7" s="5"/>
      <c r="BU7" s="7"/>
      <c r="BV7" s="5"/>
      <c r="BW7" s="7"/>
      <c r="BX7" s="2"/>
      <c r="BY7" s="5"/>
      <c r="BZ7" s="7"/>
      <c r="CA7" s="5"/>
      <c r="CB7" s="7"/>
      <c r="CC7" s="2"/>
      <c r="CD7" s="5"/>
      <c r="CE7" s="7"/>
      <c r="CF7" s="5"/>
      <c r="CG7" s="7"/>
      <c r="CH7" s="2"/>
      <c r="CI7" s="60"/>
      <c r="CK7" s="71"/>
    </row>
    <row r="8" spans="1:91" x14ac:dyDescent="0.25">
      <c r="A8" s="5" t="s">
        <v>21</v>
      </c>
      <c r="B8" s="7">
        <v>149.994</v>
      </c>
      <c r="C8" s="2"/>
      <c r="D8" s="5" t="s">
        <v>75</v>
      </c>
      <c r="E8" s="7">
        <v>153.76</v>
      </c>
      <c r="F8" s="2"/>
      <c r="G8" s="8">
        <v>33970</v>
      </c>
      <c r="H8" s="7">
        <v>98.655000000000001</v>
      </c>
      <c r="I8" s="5">
        <v>60.662999999999997</v>
      </c>
      <c r="J8" s="7">
        <f t="shared" ref="J8:J31" si="0">SUM(H8:I8)</f>
        <v>159.31799999999998</v>
      </c>
      <c r="K8" s="2"/>
      <c r="L8" s="8">
        <v>34700</v>
      </c>
      <c r="M8" s="7">
        <v>85.713999999999999</v>
      </c>
      <c r="N8" s="5">
        <v>60.688000000000002</v>
      </c>
      <c r="O8" s="7">
        <f t="shared" ref="O8:O31" si="1">SUM(M8:N8)</f>
        <v>146.40199999999999</v>
      </c>
      <c r="P8" s="2"/>
      <c r="Q8" s="8">
        <v>35431</v>
      </c>
      <c r="R8" s="7">
        <v>88.4</v>
      </c>
      <c r="S8" s="5">
        <v>66.176000000000002</v>
      </c>
      <c r="T8" s="7">
        <f t="shared" ref="T8:T31" si="2">SUM(R8:S8)</f>
        <v>154.57600000000002</v>
      </c>
      <c r="U8" s="2"/>
      <c r="V8" s="8">
        <v>36161</v>
      </c>
      <c r="W8" s="7">
        <v>84.344999999999999</v>
      </c>
      <c r="X8" s="7">
        <v>60.609000000000002</v>
      </c>
      <c r="Y8" s="7">
        <f t="shared" ref="Y8:Y31" si="3">SUM(W8:X8)</f>
        <v>144.95400000000001</v>
      </c>
      <c r="Z8" s="2"/>
      <c r="AA8" s="8">
        <v>36892</v>
      </c>
      <c r="AB8" s="7">
        <v>85.707999999999998</v>
      </c>
      <c r="AC8" s="5">
        <v>66.456000000000003</v>
      </c>
      <c r="AD8" s="7">
        <f>SUM(AB8:AC8)</f>
        <v>152.16399999999999</v>
      </c>
      <c r="AE8" s="2"/>
      <c r="AF8" s="8">
        <v>37622</v>
      </c>
      <c r="AG8" s="7">
        <v>86.531999999999996</v>
      </c>
      <c r="AH8" s="5">
        <v>65.713999999999999</v>
      </c>
      <c r="AI8" s="7">
        <f>SUM(AG8:AH8)</f>
        <v>152.24599999999998</v>
      </c>
      <c r="AJ8" s="2"/>
      <c r="AK8" s="8">
        <v>38353</v>
      </c>
      <c r="AL8" s="7">
        <v>88.057000000000002</v>
      </c>
      <c r="AM8" s="5">
        <v>62.709000000000003</v>
      </c>
      <c r="AN8" s="7">
        <v>150.76599999999999</v>
      </c>
      <c r="AO8" s="2"/>
      <c r="AP8" s="8">
        <v>39083</v>
      </c>
      <c r="AQ8" s="7">
        <v>85.765000000000001</v>
      </c>
      <c r="AR8" s="5">
        <v>61.637999999999998</v>
      </c>
      <c r="AS8" s="7">
        <v>147.40299999999999</v>
      </c>
      <c r="AT8" s="2"/>
      <c r="AU8" s="8">
        <v>39814</v>
      </c>
      <c r="AV8" s="7">
        <v>88.754000000000005</v>
      </c>
      <c r="AW8" s="5">
        <v>70.81</v>
      </c>
      <c r="AX8" s="7">
        <v>159.56399999999999</v>
      </c>
      <c r="AY8" s="2"/>
      <c r="AZ8" s="8">
        <v>40544</v>
      </c>
      <c r="BA8" s="7">
        <v>86.528999999999996</v>
      </c>
      <c r="BB8" s="5">
        <v>68.024000000000001</v>
      </c>
      <c r="BC8" s="7">
        <v>154.553</v>
      </c>
      <c r="BD8" s="2"/>
      <c r="BE8" s="8">
        <v>41275</v>
      </c>
      <c r="BF8" s="7">
        <v>84.403782015074199</v>
      </c>
      <c r="BG8" s="7">
        <v>67.549528719341936</v>
      </c>
      <c r="BH8" s="7">
        <v>151.95331073441614</v>
      </c>
      <c r="BI8" s="2"/>
      <c r="BJ8" s="8">
        <v>42005</v>
      </c>
      <c r="BK8" s="7">
        <v>85.626999999999995</v>
      </c>
      <c r="BL8" s="7">
        <v>69.957999999999998</v>
      </c>
      <c r="BM8" s="7">
        <v>155.58500000000001</v>
      </c>
      <c r="BN8" s="2"/>
      <c r="BO8" s="8">
        <v>42736</v>
      </c>
      <c r="BP8" s="7">
        <v>88.325999999999993</v>
      </c>
      <c r="BQ8" s="7">
        <v>73.106999999999999</v>
      </c>
      <c r="BR8" s="7">
        <v>161.43199999999999</v>
      </c>
      <c r="BS8" s="2"/>
      <c r="BT8" s="8">
        <v>43466</v>
      </c>
      <c r="BU8" s="7">
        <v>87.281000000000006</v>
      </c>
      <c r="BV8" s="7">
        <v>74.042000000000002</v>
      </c>
      <c r="BW8" s="7">
        <v>161.32300000000001</v>
      </c>
      <c r="BX8" s="2"/>
      <c r="BY8" s="8">
        <v>44197</v>
      </c>
      <c r="BZ8" s="7">
        <v>90.853999999999999</v>
      </c>
      <c r="CA8" s="7">
        <v>74.067999999999998</v>
      </c>
      <c r="CB8" s="7">
        <v>164.922</v>
      </c>
      <c r="CC8" s="2"/>
      <c r="CD8" s="8">
        <v>44927</v>
      </c>
      <c r="CE8" s="7">
        <v>92.878</v>
      </c>
      <c r="CF8" s="7">
        <v>73.831999999999994</v>
      </c>
      <c r="CG8" s="7">
        <f>SUM(CE8:CF8)</f>
        <v>166.70999999999998</v>
      </c>
      <c r="CH8" s="2"/>
      <c r="CI8" s="60"/>
      <c r="CK8" s="70"/>
      <c r="CM8" s="60"/>
    </row>
    <row r="9" spans="1:91" x14ac:dyDescent="0.25">
      <c r="A9" s="5" t="s">
        <v>22</v>
      </c>
      <c r="B9" s="7">
        <v>148.76900000000001</v>
      </c>
      <c r="C9" s="2"/>
      <c r="D9" s="5" t="s">
        <v>62</v>
      </c>
      <c r="E9" s="7">
        <v>152.73599999999999</v>
      </c>
      <c r="F9" s="2"/>
      <c r="G9" s="8">
        <v>34001</v>
      </c>
      <c r="H9" s="7">
        <v>95.191000000000003</v>
      </c>
      <c r="I9" s="5">
        <v>59.951999999999998</v>
      </c>
      <c r="J9" s="7">
        <f t="shared" si="0"/>
        <v>155.143</v>
      </c>
      <c r="K9" s="2"/>
      <c r="L9" s="8">
        <v>34731</v>
      </c>
      <c r="M9" s="7">
        <v>85.35</v>
      </c>
      <c r="N9" s="5">
        <v>61.387</v>
      </c>
      <c r="O9" s="7">
        <f t="shared" si="1"/>
        <v>146.73699999999999</v>
      </c>
      <c r="P9" s="2"/>
      <c r="Q9" s="8">
        <v>35462</v>
      </c>
      <c r="R9" s="7">
        <v>85.111999999999995</v>
      </c>
      <c r="S9" s="5">
        <v>65.784000000000006</v>
      </c>
      <c r="T9" s="7">
        <f t="shared" si="2"/>
        <v>150.89600000000002</v>
      </c>
      <c r="U9" s="2"/>
      <c r="V9" s="8">
        <v>36192</v>
      </c>
      <c r="W9" s="7">
        <v>84.212000000000003</v>
      </c>
      <c r="X9" s="7">
        <v>60.787999999999997</v>
      </c>
      <c r="Y9" s="7">
        <f t="shared" si="3"/>
        <v>145</v>
      </c>
      <c r="Z9" s="2"/>
      <c r="AA9" s="8">
        <v>36923</v>
      </c>
      <c r="AB9" s="7">
        <v>84.67</v>
      </c>
      <c r="AC9" s="5">
        <v>65.956000000000003</v>
      </c>
      <c r="AD9" s="7">
        <f>SUM(AB9:AC9)</f>
        <v>150.626</v>
      </c>
      <c r="AE9" s="2"/>
      <c r="AF9" s="8">
        <v>37653</v>
      </c>
      <c r="AG9" s="7">
        <v>86.906000000000006</v>
      </c>
      <c r="AH9" s="5">
        <v>66.715000000000003</v>
      </c>
      <c r="AI9" s="7">
        <v>153.62100000000001</v>
      </c>
      <c r="AJ9" s="2"/>
      <c r="AK9" s="8">
        <v>38384</v>
      </c>
      <c r="AL9" s="7">
        <v>87.87</v>
      </c>
      <c r="AM9" s="5">
        <v>62.561</v>
      </c>
      <c r="AN9" s="7">
        <v>150.43199999999999</v>
      </c>
      <c r="AO9" s="2"/>
      <c r="AP9" s="8">
        <v>39114</v>
      </c>
      <c r="AQ9" s="7">
        <v>85.98</v>
      </c>
      <c r="AR9" s="5">
        <v>62.625</v>
      </c>
      <c r="AS9" s="7">
        <v>148.60499999999999</v>
      </c>
      <c r="AT9" s="2"/>
      <c r="AU9" s="8">
        <v>39845</v>
      </c>
      <c r="AV9" s="7">
        <v>84.349178571428595</v>
      </c>
      <c r="AW9" s="7">
        <v>68.021892857142873</v>
      </c>
      <c r="AX9" s="7">
        <v>152.37107142857141</v>
      </c>
      <c r="AY9" s="2"/>
      <c r="AZ9" s="8">
        <v>40575</v>
      </c>
      <c r="BA9" s="7">
        <v>84.826071428571439</v>
      </c>
      <c r="BB9" s="7">
        <v>66.627107142857128</v>
      </c>
      <c r="BC9" s="7">
        <v>151.45317857142859</v>
      </c>
      <c r="BD9" s="2"/>
      <c r="BE9" s="8">
        <v>41306</v>
      </c>
      <c r="BF9" s="7">
        <v>84.69</v>
      </c>
      <c r="BG9" s="7">
        <v>68.149000000000001</v>
      </c>
      <c r="BH9" s="7">
        <v>152.839</v>
      </c>
      <c r="BI9" s="2"/>
      <c r="BJ9" s="8">
        <v>42036</v>
      </c>
      <c r="BK9" s="7">
        <v>86.733000000000004</v>
      </c>
      <c r="BL9" s="7">
        <v>70.006</v>
      </c>
      <c r="BM9" s="7">
        <v>156.739</v>
      </c>
      <c r="BN9" s="2"/>
      <c r="BO9" s="8">
        <v>42767</v>
      </c>
      <c r="BP9" s="7">
        <v>87.570433928571447</v>
      </c>
      <c r="BQ9" s="7">
        <v>72.871146428571407</v>
      </c>
      <c r="BR9" s="7">
        <v>160.44200000000001</v>
      </c>
      <c r="BS9" s="2"/>
      <c r="BT9" s="8">
        <v>43497</v>
      </c>
      <c r="BU9" s="7">
        <v>87.572000000000003</v>
      </c>
      <c r="BV9" s="7">
        <v>73.600999999999999</v>
      </c>
      <c r="BW9" s="7">
        <v>161.173</v>
      </c>
      <c r="BX9" s="2"/>
      <c r="BY9" s="8">
        <v>44228</v>
      </c>
      <c r="BZ9" s="7">
        <v>93.11</v>
      </c>
      <c r="CA9" s="7">
        <v>75.741</v>
      </c>
      <c r="CB9" s="7">
        <v>168.851</v>
      </c>
      <c r="CC9" s="2"/>
      <c r="CD9" s="8">
        <v>44958</v>
      </c>
      <c r="CE9" s="7">
        <v>90.533000000000001</v>
      </c>
      <c r="CF9" s="7">
        <v>72.968999999999994</v>
      </c>
      <c r="CG9" s="7">
        <v>163.50200000000001</v>
      </c>
      <c r="CH9" s="2"/>
      <c r="CK9" s="70"/>
      <c r="CL9" s="60"/>
      <c r="CM9" s="60"/>
    </row>
    <row r="10" spans="1:91" x14ac:dyDescent="0.25">
      <c r="A10" s="5" t="s">
        <v>23</v>
      </c>
      <c r="B10" s="7">
        <v>149.00700000000001</v>
      </c>
      <c r="C10" s="2"/>
      <c r="D10" s="5" t="s">
        <v>67</v>
      </c>
      <c r="E10" s="7">
        <v>159.55199999999999</v>
      </c>
      <c r="F10" s="2"/>
      <c r="G10" s="8">
        <v>34029</v>
      </c>
      <c r="H10" s="7">
        <v>96.992999999999995</v>
      </c>
      <c r="I10" s="5">
        <v>61.82</v>
      </c>
      <c r="J10" s="7">
        <f t="shared" si="0"/>
        <v>158.81299999999999</v>
      </c>
      <c r="K10" s="2"/>
      <c r="L10" s="8">
        <v>34759</v>
      </c>
      <c r="M10" s="7">
        <v>86.099000000000004</v>
      </c>
      <c r="N10" s="5">
        <v>60.683999999999997</v>
      </c>
      <c r="O10" s="7">
        <f t="shared" si="1"/>
        <v>146.78300000000002</v>
      </c>
      <c r="P10" s="2"/>
      <c r="Q10" s="8">
        <v>35490</v>
      </c>
      <c r="R10" s="7">
        <v>88.372</v>
      </c>
      <c r="S10" s="5">
        <v>67.706999999999994</v>
      </c>
      <c r="T10" s="7">
        <f t="shared" si="2"/>
        <v>156.07900000000001</v>
      </c>
      <c r="U10" s="2"/>
      <c r="V10" s="8">
        <v>36220</v>
      </c>
      <c r="W10" s="7">
        <v>84.69</v>
      </c>
      <c r="X10" s="7">
        <v>60.357999999999997</v>
      </c>
      <c r="Y10" s="7">
        <f t="shared" si="3"/>
        <v>145.048</v>
      </c>
      <c r="Z10" s="2"/>
      <c r="AA10" s="8">
        <v>36951</v>
      </c>
      <c r="AB10" s="7">
        <v>84.629819680387115</v>
      </c>
      <c r="AC10" s="7">
        <v>66.561355806451616</v>
      </c>
      <c r="AD10" s="7">
        <v>151.19117548683872</v>
      </c>
      <c r="AE10" s="2"/>
      <c r="AF10" s="8">
        <v>37681</v>
      </c>
      <c r="AG10" s="7">
        <v>89.484999999999999</v>
      </c>
      <c r="AH10" s="7">
        <v>68.319999999999993</v>
      </c>
      <c r="AI10" s="7">
        <v>157.80500000000001</v>
      </c>
      <c r="AJ10" s="2"/>
      <c r="AK10" s="8">
        <v>38412</v>
      </c>
      <c r="AL10" s="7">
        <v>89.863</v>
      </c>
      <c r="AM10" s="7">
        <v>63.993000000000002</v>
      </c>
      <c r="AN10" s="7">
        <v>153.85599999999999</v>
      </c>
      <c r="AO10" s="2"/>
      <c r="AP10" s="8">
        <v>39142</v>
      </c>
      <c r="AQ10" s="7">
        <v>86.254000000000005</v>
      </c>
      <c r="AR10" s="7">
        <v>62.253999999999998</v>
      </c>
      <c r="AS10" s="7">
        <v>148.50800000000001</v>
      </c>
      <c r="AT10" s="2"/>
      <c r="AU10" s="8">
        <v>39873</v>
      </c>
      <c r="AV10" s="7">
        <v>84.659129032258079</v>
      </c>
      <c r="AW10" s="7">
        <v>67.805307129032272</v>
      </c>
      <c r="AX10" s="7">
        <v>152.46443616129034</v>
      </c>
      <c r="AY10" s="2"/>
      <c r="AZ10" s="8">
        <v>40603</v>
      </c>
      <c r="BA10" s="7">
        <v>86.272000000000006</v>
      </c>
      <c r="BB10" s="7">
        <v>67.864000000000004</v>
      </c>
      <c r="BC10" s="7">
        <v>154.136</v>
      </c>
      <c r="BD10" s="2"/>
      <c r="BE10" s="8">
        <v>41334</v>
      </c>
      <c r="BF10" s="7">
        <v>85.355000000000004</v>
      </c>
      <c r="BG10" s="7">
        <v>68.415999999999997</v>
      </c>
      <c r="BH10" s="7">
        <v>153.77099999999999</v>
      </c>
      <c r="BI10" s="2"/>
      <c r="BJ10" s="8">
        <v>42064</v>
      </c>
      <c r="BK10" s="7">
        <v>85.531000000000006</v>
      </c>
      <c r="BL10" s="7">
        <v>71.37</v>
      </c>
      <c r="BM10" s="7">
        <v>156.90100000000001</v>
      </c>
      <c r="BN10" s="2"/>
      <c r="BO10" s="8">
        <v>42795</v>
      </c>
      <c r="BP10" s="7">
        <v>88.679000000000002</v>
      </c>
      <c r="BQ10" s="7">
        <v>72.921999999999997</v>
      </c>
      <c r="BR10" s="7">
        <v>161.601</v>
      </c>
      <c r="BS10" s="2"/>
      <c r="BT10" s="8">
        <v>43525</v>
      </c>
      <c r="BU10" s="7">
        <v>86.855000000000004</v>
      </c>
      <c r="BV10" s="7">
        <v>73.736000000000004</v>
      </c>
      <c r="BW10" s="7">
        <v>160.59100000000001</v>
      </c>
      <c r="BX10" s="2"/>
      <c r="BY10" s="8">
        <v>44256</v>
      </c>
      <c r="BZ10" s="7">
        <v>92.527000000000001</v>
      </c>
      <c r="CA10" s="7">
        <v>77.620999999999995</v>
      </c>
      <c r="CB10" s="7">
        <v>170.148</v>
      </c>
      <c r="CC10" s="2"/>
      <c r="CD10" s="8">
        <v>44986</v>
      </c>
      <c r="CE10" s="7">
        <v>89.278000000000006</v>
      </c>
      <c r="CF10" s="7">
        <v>72.98</v>
      </c>
      <c r="CG10" s="7">
        <v>162.25800000000001</v>
      </c>
      <c r="CH10" s="2"/>
      <c r="CL10" s="60"/>
      <c r="CM10" s="60"/>
    </row>
    <row r="11" spans="1:91" x14ac:dyDescent="0.25">
      <c r="A11" s="5" t="s">
        <v>24</v>
      </c>
      <c r="B11" s="7">
        <v>161.959</v>
      </c>
      <c r="C11" s="2"/>
      <c r="D11" s="5" t="s">
        <v>68</v>
      </c>
      <c r="E11" s="7">
        <v>159.904</v>
      </c>
      <c r="F11" s="2"/>
      <c r="G11" s="8">
        <v>34060</v>
      </c>
      <c r="H11" s="7">
        <v>94.98</v>
      </c>
      <c r="I11" s="5">
        <v>60.978000000000002</v>
      </c>
      <c r="J11" s="7">
        <f t="shared" si="0"/>
        <v>155.958</v>
      </c>
      <c r="K11" s="2"/>
      <c r="L11" s="8">
        <v>34790</v>
      </c>
      <c r="M11" s="7">
        <v>91.162000000000006</v>
      </c>
      <c r="N11" s="5">
        <v>64.86</v>
      </c>
      <c r="O11" s="7">
        <f t="shared" si="1"/>
        <v>156.02199999999999</v>
      </c>
      <c r="P11" s="2"/>
      <c r="Q11" s="8">
        <v>35521</v>
      </c>
      <c r="R11" s="7">
        <v>99.933000000000007</v>
      </c>
      <c r="S11" s="5">
        <v>74.495999999999995</v>
      </c>
      <c r="T11" s="7">
        <f t="shared" si="2"/>
        <v>174.429</v>
      </c>
      <c r="U11" s="2"/>
      <c r="V11" s="8">
        <v>36251</v>
      </c>
      <c r="W11" s="7">
        <v>85.218999999999994</v>
      </c>
      <c r="X11" s="7">
        <v>60.991</v>
      </c>
      <c r="Y11" s="7">
        <f t="shared" si="3"/>
        <v>146.20999999999998</v>
      </c>
      <c r="Z11" s="2"/>
      <c r="AA11" s="8">
        <v>36982</v>
      </c>
      <c r="AB11" s="7">
        <v>85.412000000000006</v>
      </c>
      <c r="AC11" s="7">
        <v>65.622</v>
      </c>
      <c r="AD11" s="7">
        <v>151.03399999999999</v>
      </c>
      <c r="AE11" s="2"/>
      <c r="AF11" s="8">
        <v>37712</v>
      </c>
      <c r="AG11" s="7">
        <v>94.795000000000002</v>
      </c>
      <c r="AH11" s="7">
        <v>71.129000000000005</v>
      </c>
      <c r="AI11" s="7">
        <v>165.92400000000001</v>
      </c>
      <c r="AJ11" s="2"/>
      <c r="AK11" s="8">
        <v>38443</v>
      </c>
      <c r="AL11" s="7">
        <v>90.04</v>
      </c>
      <c r="AM11" s="7">
        <v>64.382999999999996</v>
      </c>
      <c r="AN11" s="7">
        <v>154.423</v>
      </c>
      <c r="AO11" s="2"/>
      <c r="AP11" s="8">
        <v>39173</v>
      </c>
      <c r="AQ11" s="7">
        <v>94.102999999999994</v>
      </c>
      <c r="AR11" s="7">
        <v>67.111999999999995</v>
      </c>
      <c r="AS11" s="7">
        <v>161.215</v>
      </c>
      <c r="AT11" s="2"/>
      <c r="AU11" s="8">
        <v>39904</v>
      </c>
      <c r="AV11" s="7">
        <v>84.902999999999977</v>
      </c>
      <c r="AW11" s="7">
        <v>67.26903333333334</v>
      </c>
      <c r="AX11" s="7">
        <v>152.17203333333333</v>
      </c>
      <c r="AY11" s="2"/>
      <c r="AZ11" s="8">
        <v>40634</v>
      </c>
      <c r="BA11" s="7">
        <v>95.069000000000003</v>
      </c>
      <c r="BB11" s="7">
        <v>72.102999999999994</v>
      </c>
      <c r="BC11" s="7">
        <v>167.172</v>
      </c>
      <c r="BD11" s="2"/>
      <c r="BE11" s="8">
        <v>41365</v>
      </c>
      <c r="BF11" s="7">
        <v>86.48</v>
      </c>
      <c r="BG11" s="7">
        <v>68.98</v>
      </c>
      <c r="BH11" s="7">
        <v>155.46</v>
      </c>
      <c r="BI11" s="2"/>
      <c r="BJ11" s="8">
        <v>42095</v>
      </c>
      <c r="BK11" s="7">
        <v>87.413868238166685</v>
      </c>
      <c r="BL11" s="7">
        <v>74.215000000000003</v>
      </c>
      <c r="BM11" s="7">
        <v>161.62899999999999</v>
      </c>
      <c r="BN11" s="2"/>
      <c r="BO11" s="8">
        <v>42826</v>
      </c>
      <c r="BP11" s="7">
        <v>93.611999999999995</v>
      </c>
      <c r="BQ11" s="7">
        <v>75.945999999999998</v>
      </c>
      <c r="BR11" s="7">
        <v>169.55799999999999</v>
      </c>
      <c r="BS11" s="2"/>
      <c r="BT11" s="8">
        <v>43556</v>
      </c>
      <c r="BU11" s="7">
        <v>89.557000000000002</v>
      </c>
      <c r="BV11" s="7">
        <v>74.706999999999994</v>
      </c>
      <c r="BW11" s="7">
        <v>164.26400000000001</v>
      </c>
      <c r="BX11" s="2"/>
      <c r="BY11" s="8">
        <v>44287</v>
      </c>
      <c r="BZ11" s="7">
        <v>98.436999999999998</v>
      </c>
      <c r="CA11" s="7">
        <v>81.313999999999993</v>
      </c>
      <c r="CB11" s="7">
        <v>179.751</v>
      </c>
      <c r="CC11" s="2"/>
      <c r="CD11" s="8">
        <v>45017</v>
      </c>
      <c r="CE11" s="7">
        <v>89.143000000000001</v>
      </c>
      <c r="CF11" s="7">
        <v>71.203000000000003</v>
      </c>
      <c r="CG11" s="7">
        <v>160.346</v>
      </c>
      <c r="CH11" s="2"/>
      <c r="CL11" s="60"/>
    </row>
    <row r="12" spans="1:91" x14ac:dyDescent="0.25">
      <c r="A12" s="5" t="s">
        <v>25</v>
      </c>
      <c r="B12" s="7">
        <v>152.79</v>
      </c>
      <c r="C12" s="2"/>
      <c r="D12" s="5" t="s">
        <v>69</v>
      </c>
      <c r="E12" s="7">
        <v>168.553</v>
      </c>
      <c r="F12" s="2"/>
      <c r="G12" s="8">
        <v>34090</v>
      </c>
      <c r="H12" s="7">
        <v>98.367000000000004</v>
      </c>
      <c r="I12" s="5">
        <v>64.097999999999999</v>
      </c>
      <c r="J12" s="7">
        <f t="shared" si="0"/>
        <v>162.465</v>
      </c>
      <c r="K12" s="2"/>
      <c r="L12" s="8">
        <v>34820</v>
      </c>
      <c r="M12" s="7">
        <v>103.84099999999999</v>
      </c>
      <c r="N12" s="5">
        <v>73.242000000000004</v>
      </c>
      <c r="O12" s="7">
        <f t="shared" si="1"/>
        <v>177.083</v>
      </c>
      <c r="P12" s="2"/>
      <c r="Q12" s="8">
        <v>35551</v>
      </c>
      <c r="R12" s="7">
        <v>95.162999999999997</v>
      </c>
      <c r="S12" s="5">
        <v>70.290999999999997</v>
      </c>
      <c r="T12" s="7">
        <f t="shared" si="2"/>
        <v>165.45400000000001</v>
      </c>
      <c r="U12" s="2"/>
      <c r="V12" s="8">
        <v>36281</v>
      </c>
      <c r="W12" s="7">
        <v>90.49</v>
      </c>
      <c r="X12" s="7">
        <v>64.7</v>
      </c>
      <c r="Y12" s="7">
        <f t="shared" si="3"/>
        <v>155.19</v>
      </c>
      <c r="Z12" s="2"/>
      <c r="AA12" s="8">
        <v>37012</v>
      </c>
      <c r="AB12" s="7">
        <v>93.38851392796775</v>
      </c>
      <c r="AC12" s="7">
        <v>70.801209999999998</v>
      </c>
      <c r="AD12" s="7">
        <v>164.18972392796775</v>
      </c>
      <c r="AE12" s="2"/>
      <c r="AF12" s="8">
        <v>37742</v>
      </c>
      <c r="AG12" s="7">
        <v>93.775000000000006</v>
      </c>
      <c r="AH12" s="7">
        <v>71.417000000000002</v>
      </c>
      <c r="AI12" s="7">
        <v>165.19200000000001</v>
      </c>
      <c r="AJ12" s="2"/>
      <c r="AK12" s="8">
        <v>38473</v>
      </c>
      <c r="AL12" s="7">
        <v>94.656999999999996</v>
      </c>
      <c r="AM12" s="7">
        <v>68.031999999999996</v>
      </c>
      <c r="AN12" s="7">
        <v>162.68899999999999</v>
      </c>
      <c r="AO12" s="2"/>
      <c r="AP12" s="8">
        <v>39203</v>
      </c>
      <c r="AQ12" s="7">
        <v>91.644000000000005</v>
      </c>
      <c r="AR12" s="7">
        <v>65.971999999999994</v>
      </c>
      <c r="AS12" s="7">
        <v>157.61600000000001</v>
      </c>
      <c r="AT12" s="2"/>
      <c r="AU12" s="8">
        <v>39934</v>
      </c>
      <c r="AV12" s="7">
        <v>89.32</v>
      </c>
      <c r="AW12" s="7">
        <v>69.453000000000003</v>
      </c>
      <c r="AX12" s="5">
        <v>158.773</v>
      </c>
      <c r="AY12" s="2"/>
      <c r="AZ12" s="8">
        <v>40664</v>
      </c>
      <c r="BA12" s="7">
        <v>101.511</v>
      </c>
      <c r="BB12" s="7">
        <v>74.844999999999999</v>
      </c>
      <c r="BC12" s="5">
        <v>176.35599999999999</v>
      </c>
      <c r="BD12" s="2"/>
      <c r="BE12" s="8">
        <v>41395</v>
      </c>
      <c r="BF12" s="7">
        <v>88.155000000000001</v>
      </c>
      <c r="BG12" s="7">
        <v>69.828000000000003</v>
      </c>
      <c r="BH12" s="7">
        <v>157.983</v>
      </c>
      <c r="BI12" s="2"/>
      <c r="BJ12" s="8">
        <v>42125</v>
      </c>
      <c r="BK12" s="7">
        <v>87.242000000000004</v>
      </c>
      <c r="BL12" s="7">
        <v>74.012</v>
      </c>
      <c r="BM12" s="7">
        <v>161.25399999999999</v>
      </c>
      <c r="BN12" s="2"/>
      <c r="BO12" s="8">
        <v>42856</v>
      </c>
      <c r="BP12" s="7">
        <v>94.941389999999998</v>
      </c>
      <c r="BQ12" s="7">
        <v>76.790248709677428</v>
      </c>
      <c r="BR12" s="7">
        <v>171.73163870967738</v>
      </c>
      <c r="BS12" s="2"/>
      <c r="BT12" s="8">
        <v>43586</v>
      </c>
      <c r="BU12" s="7">
        <v>94.384</v>
      </c>
      <c r="BV12" s="7">
        <v>77.537999999999997</v>
      </c>
      <c r="BW12" s="7">
        <v>171.92099999999999</v>
      </c>
      <c r="BX12" s="2"/>
      <c r="BY12" s="8">
        <v>44317</v>
      </c>
      <c r="BZ12" s="7">
        <v>99.397999999999996</v>
      </c>
      <c r="CA12" s="7">
        <v>77.932000000000002</v>
      </c>
      <c r="CB12" s="7">
        <v>171.33</v>
      </c>
      <c r="CC12" s="2"/>
      <c r="CD12" s="8">
        <v>45047</v>
      </c>
      <c r="CE12" s="7">
        <v>93.263000000000005</v>
      </c>
      <c r="CF12" s="7">
        <v>74.078000000000003</v>
      </c>
      <c r="CG12" s="7">
        <v>167.34100000000001</v>
      </c>
      <c r="CH12" s="2"/>
    </row>
    <row r="13" spans="1:91" x14ac:dyDescent="0.25">
      <c r="A13" s="5" t="s">
        <v>26</v>
      </c>
      <c r="B13" s="7">
        <v>155.13200000000001</v>
      </c>
      <c r="C13" s="2"/>
      <c r="D13" s="5" t="s">
        <v>70</v>
      </c>
      <c r="E13" s="7">
        <v>160.684</v>
      </c>
      <c r="F13" s="2"/>
      <c r="G13" s="8">
        <v>34121</v>
      </c>
      <c r="H13" s="7">
        <v>104.934</v>
      </c>
      <c r="I13" s="5">
        <v>69.557000000000002</v>
      </c>
      <c r="J13" s="7">
        <f t="shared" si="0"/>
        <v>174.49099999999999</v>
      </c>
      <c r="K13" s="2"/>
      <c r="L13" s="8">
        <v>34851</v>
      </c>
      <c r="M13" s="7">
        <v>110.026</v>
      </c>
      <c r="N13" s="5">
        <v>77.114999999999995</v>
      </c>
      <c r="O13" s="7">
        <f t="shared" si="1"/>
        <v>187.14099999999999</v>
      </c>
      <c r="P13" s="2"/>
      <c r="Q13" s="8">
        <v>35582</v>
      </c>
      <c r="R13" s="7">
        <v>93.668999999999997</v>
      </c>
      <c r="S13" s="5">
        <v>68.290999999999997</v>
      </c>
      <c r="T13" s="7">
        <f t="shared" si="2"/>
        <v>161.95999999999998</v>
      </c>
      <c r="U13" s="2"/>
      <c r="V13" s="8">
        <v>36312</v>
      </c>
      <c r="W13" s="7">
        <v>92.713999999999999</v>
      </c>
      <c r="X13" s="7">
        <v>66.778000000000006</v>
      </c>
      <c r="Y13" s="7">
        <f t="shared" si="3"/>
        <v>159.49200000000002</v>
      </c>
      <c r="Z13" s="2"/>
      <c r="AA13" s="8">
        <v>37043</v>
      </c>
      <c r="AB13" s="7">
        <v>106.334</v>
      </c>
      <c r="AC13" s="5">
        <v>77.334000000000003</v>
      </c>
      <c r="AD13" s="7">
        <v>183.66800000000001</v>
      </c>
      <c r="AE13" s="2"/>
      <c r="AF13" s="8">
        <v>37773</v>
      </c>
      <c r="AG13" s="7">
        <v>105.756</v>
      </c>
      <c r="AH13" s="5">
        <v>80.188999999999993</v>
      </c>
      <c r="AI13" s="7">
        <v>185.94499999999999</v>
      </c>
      <c r="AJ13" s="2"/>
      <c r="AK13" s="8">
        <v>38504</v>
      </c>
      <c r="AL13" s="7">
        <v>107.943</v>
      </c>
      <c r="AM13" s="5">
        <v>75.572000000000003</v>
      </c>
      <c r="AN13" s="7">
        <v>183.51400000000001</v>
      </c>
      <c r="AO13" s="2"/>
      <c r="AP13" s="8">
        <v>39234</v>
      </c>
      <c r="AQ13" s="7">
        <v>90.747</v>
      </c>
      <c r="AR13" s="5">
        <v>67.302999999999997</v>
      </c>
      <c r="AS13" s="7">
        <v>158.05000000000001</v>
      </c>
      <c r="AT13" s="2"/>
      <c r="AU13" s="8">
        <v>39965</v>
      </c>
      <c r="AV13" s="7">
        <v>98.817999999999998</v>
      </c>
      <c r="AW13" s="5">
        <v>72.847999999999999</v>
      </c>
      <c r="AX13" s="7">
        <v>171.666</v>
      </c>
      <c r="AY13" s="2"/>
      <c r="AZ13" s="8">
        <v>40695</v>
      </c>
      <c r="BA13" s="7">
        <v>91.435000000000002</v>
      </c>
      <c r="BB13" s="5">
        <v>70.61</v>
      </c>
      <c r="BC13" s="7">
        <v>162.04499999999999</v>
      </c>
      <c r="BD13" s="2"/>
      <c r="BE13" s="8">
        <v>41426</v>
      </c>
      <c r="BF13" s="7">
        <v>92.076999999999998</v>
      </c>
      <c r="BG13" s="5">
        <v>72.465000000000003</v>
      </c>
      <c r="BH13" s="7">
        <v>164.54300000000001</v>
      </c>
      <c r="BI13" s="2"/>
      <c r="BJ13" s="8">
        <v>42156</v>
      </c>
      <c r="BK13" s="7">
        <v>97.795000000000002</v>
      </c>
      <c r="BL13" s="5">
        <v>80.742000000000004</v>
      </c>
      <c r="BM13" s="7">
        <v>178.53800000000001</v>
      </c>
      <c r="BN13" s="2"/>
      <c r="BO13" s="8">
        <v>42887</v>
      </c>
      <c r="BP13" s="7">
        <v>102.2961</v>
      </c>
      <c r="BQ13" s="7">
        <v>79.7</v>
      </c>
      <c r="BR13" s="7">
        <v>181.99600000000001</v>
      </c>
      <c r="BS13" s="2"/>
      <c r="BT13" s="8">
        <v>43617</v>
      </c>
      <c r="BU13" s="7">
        <v>93.766999999999996</v>
      </c>
      <c r="BV13" s="7">
        <v>76.289000000000001</v>
      </c>
      <c r="BW13" s="7">
        <v>170.05600000000001</v>
      </c>
      <c r="BX13" s="2"/>
      <c r="BY13" s="8">
        <v>44348</v>
      </c>
      <c r="BZ13" s="7">
        <v>100.985</v>
      </c>
      <c r="CA13" s="7">
        <v>82.614999999999995</v>
      </c>
      <c r="CB13" s="7">
        <v>183.6</v>
      </c>
      <c r="CC13" s="2"/>
      <c r="CD13" s="8">
        <v>45078</v>
      </c>
      <c r="CE13" s="7">
        <v>108.16200000000001</v>
      </c>
      <c r="CF13" s="7">
        <v>81.489000000000004</v>
      </c>
      <c r="CG13" s="7">
        <v>189.65100000000001</v>
      </c>
      <c r="CH13" s="2"/>
    </row>
    <row r="14" spans="1:91" x14ac:dyDescent="0.25">
      <c r="A14" s="5" t="s">
        <v>27</v>
      </c>
      <c r="B14" s="7">
        <v>161.40100000000001</v>
      </c>
      <c r="C14" s="2"/>
      <c r="D14" s="5" t="s">
        <v>72</v>
      </c>
      <c r="E14" s="7">
        <v>159.33099999999999</v>
      </c>
      <c r="F14" s="2"/>
      <c r="G14" s="8">
        <v>34151</v>
      </c>
      <c r="H14" s="7">
        <v>105.76</v>
      </c>
      <c r="I14" s="5">
        <v>68.536000000000001</v>
      </c>
      <c r="J14" s="7">
        <f t="shared" si="0"/>
        <v>174.29599999999999</v>
      </c>
      <c r="K14" s="2"/>
      <c r="L14" s="8">
        <v>34881</v>
      </c>
      <c r="M14" s="7">
        <v>121.455</v>
      </c>
      <c r="N14" s="5">
        <v>83.290999999999997</v>
      </c>
      <c r="O14" s="7">
        <f t="shared" si="1"/>
        <v>204.74599999999998</v>
      </c>
      <c r="P14" s="2"/>
      <c r="Q14" s="8">
        <v>35612</v>
      </c>
      <c r="R14" s="7">
        <v>96.335999999999999</v>
      </c>
      <c r="S14" s="5">
        <v>68.733000000000004</v>
      </c>
      <c r="T14" s="7">
        <f t="shared" si="2"/>
        <v>165.06900000000002</v>
      </c>
      <c r="U14" s="2"/>
      <c r="V14" s="8">
        <v>36342</v>
      </c>
      <c r="W14" s="7">
        <v>110.601</v>
      </c>
      <c r="X14" s="7">
        <v>78.063999999999993</v>
      </c>
      <c r="Y14" s="7">
        <f t="shared" si="3"/>
        <v>188.66499999999999</v>
      </c>
      <c r="Z14" s="2"/>
      <c r="AA14" s="8">
        <v>37073</v>
      </c>
      <c r="AB14" s="7">
        <v>106.46940171693548</v>
      </c>
      <c r="AC14" s="7">
        <v>77.462512451612923</v>
      </c>
      <c r="AD14" s="7">
        <v>183.93191416854836</v>
      </c>
      <c r="AE14" s="2"/>
      <c r="AF14" s="8">
        <v>37803</v>
      </c>
      <c r="AG14" s="7">
        <v>104.813</v>
      </c>
      <c r="AH14" s="7">
        <v>78.290000000000006</v>
      </c>
      <c r="AI14" s="7">
        <v>183.10300000000001</v>
      </c>
      <c r="AJ14" s="2"/>
      <c r="AK14" s="8">
        <v>38534</v>
      </c>
      <c r="AL14" s="7">
        <v>104.82599999999999</v>
      </c>
      <c r="AM14" s="7">
        <v>72.188000000000002</v>
      </c>
      <c r="AN14" s="7">
        <v>177.01400000000001</v>
      </c>
      <c r="AO14" s="2"/>
      <c r="AP14" s="8">
        <v>39264</v>
      </c>
      <c r="AQ14" s="7">
        <v>88.138999999999996</v>
      </c>
      <c r="AR14" s="7">
        <v>64.02</v>
      </c>
      <c r="AS14" s="7">
        <v>152.15899999999999</v>
      </c>
      <c r="AT14" s="2"/>
      <c r="AU14" s="8">
        <v>39995</v>
      </c>
      <c r="AV14" s="7">
        <v>93</v>
      </c>
      <c r="AW14" s="7">
        <v>69.658000000000001</v>
      </c>
      <c r="AX14" s="7">
        <v>162.65799999999999</v>
      </c>
      <c r="AY14" s="2"/>
      <c r="AZ14" s="8">
        <v>40725</v>
      </c>
      <c r="BA14" s="7">
        <v>93.296000000000006</v>
      </c>
      <c r="BB14" s="7">
        <v>68.394999999999996</v>
      </c>
      <c r="BC14" s="7">
        <v>161.691</v>
      </c>
      <c r="BD14" s="2"/>
      <c r="BE14" s="8">
        <v>41456</v>
      </c>
      <c r="BF14" s="7">
        <v>107.96</v>
      </c>
      <c r="BG14" s="7">
        <v>83.03</v>
      </c>
      <c r="BH14" s="7">
        <v>190.99</v>
      </c>
      <c r="BI14" s="2"/>
      <c r="BJ14" s="8">
        <v>42186</v>
      </c>
      <c r="BK14" s="7">
        <v>99.667000000000002</v>
      </c>
      <c r="BL14" s="7">
        <v>80.703000000000003</v>
      </c>
      <c r="BM14" s="7">
        <v>180.37</v>
      </c>
      <c r="BN14" s="2"/>
      <c r="BO14" s="8">
        <v>42917</v>
      </c>
      <c r="BP14" s="7">
        <v>100.261</v>
      </c>
      <c r="BQ14" s="7">
        <v>75.968999999999994</v>
      </c>
      <c r="BR14" s="7">
        <v>176.23</v>
      </c>
      <c r="BS14" s="2"/>
      <c r="BT14" s="8">
        <v>43647</v>
      </c>
      <c r="BU14" s="7">
        <v>101.551</v>
      </c>
      <c r="BV14" s="7">
        <v>79.739999999999995</v>
      </c>
      <c r="BW14" s="7">
        <v>181.292</v>
      </c>
      <c r="BX14" s="2"/>
      <c r="BY14" s="8">
        <v>44378</v>
      </c>
      <c r="BZ14" s="7">
        <v>88.206000000000003</v>
      </c>
      <c r="CA14" s="7">
        <v>71.671999999999997</v>
      </c>
      <c r="CB14" s="7">
        <v>175.00200000000001</v>
      </c>
      <c r="CC14" s="2"/>
      <c r="CD14" s="8">
        <v>45108</v>
      </c>
      <c r="CE14" s="7">
        <v>93.834000000000003</v>
      </c>
      <c r="CF14" s="7">
        <v>74.081999999999994</v>
      </c>
      <c r="CG14" s="7">
        <v>167.916</v>
      </c>
      <c r="CH14" s="2"/>
    </row>
    <row r="15" spans="1:91" x14ac:dyDescent="0.25">
      <c r="A15" s="5" t="s">
        <v>28</v>
      </c>
      <c r="B15" s="7">
        <v>160.029</v>
      </c>
      <c r="C15" s="2"/>
      <c r="D15" s="5" t="s">
        <v>73</v>
      </c>
      <c r="E15" s="7">
        <v>150.41300000000001</v>
      </c>
      <c r="F15" s="2"/>
      <c r="G15" s="8">
        <v>34182</v>
      </c>
      <c r="H15" s="7">
        <v>105.005</v>
      </c>
      <c r="I15" s="5">
        <v>67.840999999999994</v>
      </c>
      <c r="J15" s="7">
        <f t="shared" si="0"/>
        <v>172.846</v>
      </c>
      <c r="K15" s="2"/>
      <c r="L15" s="8">
        <v>34912</v>
      </c>
      <c r="M15" s="7">
        <v>126.566</v>
      </c>
      <c r="N15" s="5">
        <v>84.167000000000002</v>
      </c>
      <c r="O15" s="7">
        <f t="shared" si="1"/>
        <v>210.733</v>
      </c>
      <c r="P15" s="2"/>
      <c r="Q15" s="8">
        <v>35643</v>
      </c>
      <c r="R15" s="7">
        <v>94.534000000000006</v>
      </c>
      <c r="S15" s="5">
        <v>67.804000000000002</v>
      </c>
      <c r="T15" s="7">
        <f t="shared" si="2"/>
        <v>162.33800000000002</v>
      </c>
      <c r="U15" s="2"/>
      <c r="V15" s="8">
        <v>36373</v>
      </c>
      <c r="W15" s="7">
        <v>89.936000000000007</v>
      </c>
      <c r="X15" s="7">
        <v>65.745999999999995</v>
      </c>
      <c r="Y15" s="7">
        <f t="shared" si="3"/>
        <v>155.68200000000002</v>
      </c>
      <c r="Z15" s="2"/>
      <c r="AA15" s="8">
        <v>37104</v>
      </c>
      <c r="AB15" s="7">
        <v>95.195611863193548</v>
      </c>
      <c r="AC15" s="7">
        <v>68.219150032258057</v>
      </c>
      <c r="AD15" s="7">
        <v>163.41499999999999</v>
      </c>
      <c r="AE15" s="2"/>
      <c r="AF15" s="8">
        <v>37834</v>
      </c>
      <c r="AG15" s="7">
        <v>121.211</v>
      </c>
      <c r="AH15" s="7">
        <v>86.302999999999997</v>
      </c>
      <c r="AI15" s="7">
        <v>207.51400000000001</v>
      </c>
      <c r="AJ15" s="2"/>
      <c r="AK15" s="8">
        <v>38565</v>
      </c>
      <c r="AL15" s="7">
        <v>94.337000000000003</v>
      </c>
      <c r="AM15" s="7">
        <v>65.287999999999997</v>
      </c>
      <c r="AN15" s="7">
        <v>159.625</v>
      </c>
      <c r="AO15" s="2"/>
      <c r="AP15" s="8">
        <v>39295</v>
      </c>
      <c r="AQ15" s="7">
        <v>89.927322580645168</v>
      </c>
      <c r="AR15" s="7">
        <v>63.430999999999997</v>
      </c>
      <c r="AS15" s="7">
        <v>153.35767741935487</v>
      </c>
      <c r="AT15" s="2"/>
      <c r="AU15" s="8">
        <v>40026</v>
      </c>
      <c r="AV15" s="7">
        <v>90.804580645161295</v>
      </c>
      <c r="AW15" s="7">
        <v>68.13812903225805</v>
      </c>
      <c r="AX15" s="7">
        <v>158.9427096774194</v>
      </c>
      <c r="AY15" s="2"/>
      <c r="AZ15" s="8">
        <v>40756</v>
      </c>
      <c r="BA15" s="7">
        <v>87.834999999999994</v>
      </c>
      <c r="BB15" s="7">
        <v>67.77</v>
      </c>
      <c r="BC15" s="7">
        <v>155.60499999999999</v>
      </c>
      <c r="BD15" s="2"/>
      <c r="BE15" s="8">
        <v>41487</v>
      </c>
      <c r="BF15" s="7">
        <v>91.686999999999998</v>
      </c>
      <c r="BG15" s="7">
        <v>71.697000000000003</v>
      </c>
      <c r="BH15" s="7">
        <v>163.38300000000001</v>
      </c>
      <c r="BI15" s="2"/>
      <c r="BJ15" s="8">
        <v>42217</v>
      </c>
      <c r="BK15" s="7">
        <v>89.477000000000004</v>
      </c>
      <c r="BL15" s="7">
        <v>73.531999999999996</v>
      </c>
      <c r="BM15" s="7">
        <v>163.00899999999999</v>
      </c>
      <c r="BN15" s="2"/>
      <c r="BO15" s="8">
        <v>42948</v>
      </c>
      <c r="BP15" s="7">
        <v>91.134</v>
      </c>
      <c r="BQ15" s="7">
        <v>68.361999999999995</v>
      </c>
      <c r="BR15" s="7">
        <v>159.49600000000001</v>
      </c>
      <c r="BS15" s="2"/>
      <c r="BT15" s="8">
        <v>43678</v>
      </c>
      <c r="BU15" s="7">
        <v>92.203999999999994</v>
      </c>
      <c r="BV15" s="7">
        <v>73.683000000000007</v>
      </c>
      <c r="BW15" s="7">
        <v>165.887</v>
      </c>
      <c r="BX15" s="2"/>
      <c r="BY15" s="8">
        <v>44409</v>
      </c>
      <c r="BZ15" s="7">
        <v>90.503</v>
      </c>
      <c r="CA15" s="7">
        <v>73.897000000000006</v>
      </c>
      <c r="CB15" s="7">
        <v>164.4</v>
      </c>
      <c r="CC15" s="2"/>
      <c r="CD15" s="8">
        <v>45139</v>
      </c>
      <c r="CE15" s="7">
        <v>90.400999999999996</v>
      </c>
      <c r="CF15" s="7">
        <v>70.524000000000001</v>
      </c>
      <c r="CG15" s="7">
        <v>160.92500000000001</v>
      </c>
      <c r="CH15" s="2"/>
    </row>
    <row r="16" spans="1:91" x14ac:dyDescent="0.25">
      <c r="A16" s="5" t="s">
        <v>29</v>
      </c>
      <c r="B16" s="7">
        <v>161.06800000000001</v>
      </c>
      <c r="C16" s="2"/>
      <c r="D16" s="5" t="s">
        <v>74</v>
      </c>
      <c r="E16" s="7">
        <v>152.35</v>
      </c>
      <c r="F16" s="2"/>
      <c r="G16" s="8">
        <v>34213</v>
      </c>
      <c r="H16" s="7">
        <v>96.692999999999998</v>
      </c>
      <c r="I16" s="5">
        <v>61.075000000000003</v>
      </c>
      <c r="J16" s="7">
        <f t="shared" si="0"/>
        <v>157.768</v>
      </c>
      <c r="K16" s="2"/>
      <c r="L16" s="8">
        <v>34943</v>
      </c>
      <c r="M16" s="7">
        <v>89.218000000000004</v>
      </c>
      <c r="N16" s="5">
        <v>61.484999999999999</v>
      </c>
      <c r="O16" s="7">
        <f t="shared" si="1"/>
        <v>150.703</v>
      </c>
      <c r="P16" s="2"/>
      <c r="Q16" s="8">
        <v>35674</v>
      </c>
      <c r="R16" s="7">
        <v>91.569000000000003</v>
      </c>
      <c r="S16" s="5">
        <v>67.022999999999996</v>
      </c>
      <c r="T16" s="7">
        <f t="shared" si="2"/>
        <v>158.59199999999998</v>
      </c>
      <c r="U16" s="2"/>
      <c r="V16" s="8">
        <v>36404</v>
      </c>
      <c r="W16" s="7">
        <v>89.710251098533305</v>
      </c>
      <c r="X16" s="7">
        <v>64.795927637066654</v>
      </c>
      <c r="Y16" s="7">
        <f t="shared" si="3"/>
        <v>154.50617873559997</v>
      </c>
      <c r="Z16" s="2"/>
      <c r="AA16" s="8">
        <v>37135</v>
      </c>
      <c r="AB16" s="7">
        <v>88.882000000000005</v>
      </c>
      <c r="AC16" s="5">
        <v>64.991</v>
      </c>
      <c r="AD16" s="7">
        <v>153.874</v>
      </c>
      <c r="AE16" s="2"/>
      <c r="AF16" s="8">
        <v>37865</v>
      </c>
      <c r="AG16" s="7">
        <v>102.71</v>
      </c>
      <c r="AH16" s="7">
        <v>74.3</v>
      </c>
      <c r="AI16" s="7">
        <v>177.01</v>
      </c>
      <c r="AJ16" s="2"/>
      <c r="AK16" s="8">
        <v>38596</v>
      </c>
      <c r="AL16" s="7">
        <v>94.090999999999994</v>
      </c>
      <c r="AM16" s="7">
        <v>63.719000000000001</v>
      </c>
      <c r="AN16" s="7">
        <v>157.81</v>
      </c>
      <c r="AO16" s="2"/>
      <c r="AP16" s="8">
        <v>39326</v>
      </c>
      <c r="AQ16" s="58">
        <v>92.165000000000006</v>
      </c>
      <c r="AR16" s="7">
        <v>64.647000000000006</v>
      </c>
      <c r="AS16" s="7">
        <v>156.81200000000001</v>
      </c>
      <c r="AT16" s="2"/>
      <c r="AU16" s="8">
        <v>40057</v>
      </c>
      <c r="AV16" s="58">
        <v>91.751000000000005</v>
      </c>
      <c r="AW16" s="58">
        <v>68.656000000000006</v>
      </c>
      <c r="AX16" s="7">
        <v>160.40700000000001</v>
      </c>
      <c r="AY16" s="2"/>
      <c r="AZ16" s="8">
        <v>40787</v>
      </c>
      <c r="BA16" s="58">
        <v>86.269000000000005</v>
      </c>
      <c r="BB16" s="58">
        <v>67.834999999999994</v>
      </c>
      <c r="BC16" s="7">
        <v>154.10400000000001</v>
      </c>
      <c r="BD16" s="2"/>
      <c r="BE16" s="8">
        <v>41518</v>
      </c>
      <c r="BF16" s="62">
        <v>88.170961093113348</v>
      </c>
      <c r="BG16" s="7">
        <v>69.194839993663336</v>
      </c>
      <c r="BH16" s="62">
        <v>157.36580108677663</v>
      </c>
      <c r="BI16" s="2"/>
      <c r="BJ16" s="8">
        <v>42248</v>
      </c>
      <c r="BK16" s="62">
        <v>87.064999999999998</v>
      </c>
      <c r="BL16" s="7">
        <v>71.105999999999995</v>
      </c>
      <c r="BM16" s="62">
        <v>158.17099999999999</v>
      </c>
      <c r="BN16" s="2"/>
      <c r="BO16" s="8">
        <v>42979</v>
      </c>
      <c r="BP16" s="62">
        <v>91.661023333333333</v>
      </c>
      <c r="BQ16" s="7">
        <v>68.649334666666661</v>
      </c>
      <c r="BR16" s="62">
        <v>160.31</v>
      </c>
      <c r="BS16" s="2"/>
      <c r="BT16" s="8">
        <v>43709</v>
      </c>
      <c r="BU16" s="62">
        <v>92.55</v>
      </c>
      <c r="BV16" s="7">
        <v>75.055999999999997</v>
      </c>
      <c r="BW16" s="62">
        <v>167.60599999999999</v>
      </c>
      <c r="BX16" s="2"/>
      <c r="BY16" s="8">
        <v>44440</v>
      </c>
      <c r="BZ16" s="62">
        <v>93.52</v>
      </c>
      <c r="CA16" s="7">
        <v>76.245000000000005</v>
      </c>
      <c r="CB16" s="62">
        <v>169.76499999999999</v>
      </c>
      <c r="CC16" s="2"/>
      <c r="CD16" s="8">
        <v>45170</v>
      </c>
      <c r="CE16" s="62">
        <v>95.89</v>
      </c>
      <c r="CF16" s="7">
        <v>74.771000000000001</v>
      </c>
      <c r="CG16" s="62">
        <v>170.661</v>
      </c>
      <c r="CH16" s="2"/>
      <c r="CK16" s="70"/>
    </row>
    <row r="17" spans="1:89" x14ac:dyDescent="0.25">
      <c r="A17" s="5" t="s">
        <v>30</v>
      </c>
      <c r="B17" s="7">
        <v>163.905</v>
      </c>
      <c r="C17" s="2"/>
      <c r="D17" s="5" t="s">
        <v>76</v>
      </c>
      <c r="E17" s="7">
        <v>153.24799999999999</v>
      </c>
      <c r="F17" s="2"/>
      <c r="G17" s="8">
        <v>34243</v>
      </c>
      <c r="H17" s="7">
        <v>91.593000000000004</v>
      </c>
      <c r="I17" s="5">
        <v>59.088000000000001</v>
      </c>
      <c r="J17" s="7">
        <f t="shared" si="0"/>
        <v>150.68100000000001</v>
      </c>
      <c r="K17" s="2"/>
      <c r="L17" s="8">
        <v>34973</v>
      </c>
      <c r="M17" s="7">
        <v>85.334999999999994</v>
      </c>
      <c r="N17" s="5">
        <v>61.728000000000002</v>
      </c>
      <c r="O17" s="7">
        <f t="shared" si="1"/>
        <v>147.06299999999999</v>
      </c>
      <c r="P17" s="2"/>
      <c r="Q17" s="8">
        <v>35704</v>
      </c>
      <c r="R17" s="7">
        <v>87.052000000000007</v>
      </c>
      <c r="S17" s="5">
        <v>64.135999999999996</v>
      </c>
      <c r="T17" s="7">
        <f t="shared" si="2"/>
        <v>151.18799999999999</v>
      </c>
      <c r="U17" s="2"/>
      <c r="V17" s="8">
        <v>36434</v>
      </c>
      <c r="W17" s="7">
        <v>84.490226609096766</v>
      </c>
      <c r="X17" s="7">
        <v>61.678621473935486</v>
      </c>
      <c r="Y17" s="7">
        <f t="shared" si="3"/>
        <v>146.16884808303226</v>
      </c>
      <c r="Z17" s="2"/>
      <c r="AA17" s="8">
        <v>37165</v>
      </c>
      <c r="AB17" s="7">
        <v>86.334999999999994</v>
      </c>
      <c r="AC17" s="7">
        <v>63.96</v>
      </c>
      <c r="AD17" s="7">
        <v>150.29599999999999</v>
      </c>
      <c r="AE17" s="2"/>
      <c r="AF17" s="8">
        <v>37895</v>
      </c>
      <c r="AG17" s="7">
        <v>93.44748387096773</v>
      </c>
      <c r="AH17" s="7">
        <v>68.417064516129045</v>
      </c>
      <c r="AI17" s="7">
        <v>161.86500000000001</v>
      </c>
      <c r="AJ17" s="2"/>
      <c r="AK17" s="8">
        <v>38626</v>
      </c>
      <c r="AL17" s="7">
        <v>88.496580645161274</v>
      </c>
      <c r="AM17" s="7">
        <v>62.256677419354844</v>
      </c>
      <c r="AN17" s="7">
        <v>150.75325806451613</v>
      </c>
      <c r="AO17" s="2"/>
      <c r="AP17" s="8">
        <v>39356</v>
      </c>
      <c r="AQ17" s="7">
        <v>85.954999999999998</v>
      </c>
      <c r="AR17" s="7">
        <v>61.283000000000001</v>
      </c>
      <c r="AS17" s="7">
        <v>147.238</v>
      </c>
      <c r="AT17" s="2"/>
      <c r="AU17" s="8">
        <v>40087</v>
      </c>
      <c r="AV17" s="7">
        <v>86.342290322580624</v>
      </c>
      <c r="AW17" s="7">
        <v>65.197806451612905</v>
      </c>
      <c r="AX17" s="7">
        <v>151.54009677419356</v>
      </c>
      <c r="AY17" s="2"/>
      <c r="AZ17" s="8">
        <v>40817</v>
      </c>
      <c r="BA17" s="7">
        <v>85.924999999999997</v>
      </c>
      <c r="BB17" s="7">
        <v>67.578000000000003</v>
      </c>
      <c r="BC17" s="7">
        <v>153.50299999999999</v>
      </c>
      <c r="BD17" s="2"/>
      <c r="BE17" s="8">
        <v>41548</v>
      </c>
      <c r="BF17" s="7">
        <v>84.102898192041891</v>
      </c>
      <c r="BG17" s="7">
        <v>66.74746257533549</v>
      </c>
      <c r="BH17" s="7">
        <v>150.8503607673774</v>
      </c>
      <c r="BI17" s="2"/>
      <c r="BJ17" s="8">
        <v>42278</v>
      </c>
      <c r="BK17" s="7">
        <v>84.881</v>
      </c>
      <c r="BL17" s="7">
        <v>69.415999999999997</v>
      </c>
      <c r="BM17" s="7">
        <v>154.297</v>
      </c>
      <c r="BN17" s="2"/>
      <c r="BO17" s="8">
        <v>43009</v>
      </c>
      <c r="BP17" s="7">
        <v>90.119</v>
      </c>
      <c r="BQ17" s="7">
        <v>67.685000000000002</v>
      </c>
      <c r="BR17" s="7">
        <v>157.804</v>
      </c>
      <c r="BS17" s="2"/>
      <c r="BT17" s="8">
        <v>43739</v>
      </c>
      <c r="BU17" s="7">
        <v>85.608999999999995</v>
      </c>
      <c r="BV17" s="7">
        <v>71.507000000000005</v>
      </c>
      <c r="BW17" s="7">
        <v>157.11600000000001</v>
      </c>
      <c r="BX17" s="2"/>
      <c r="BY17" s="8">
        <v>44470</v>
      </c>
      <c r="BZ17" s="7">
        <v>86.105000000000004</v>
      </c>
      <c r="CA17" s="7">
        <v>73.792000000000002</v>
      </c>
      <c r="CB17" s="7">
        <v>159.89699999999999</v>
      </c>
      <c r="CC17" s="2"/>
      <c r="CD17" s="8">
        <v>45200</v>
      </c>
      <c r="CE17" s="7">
        <v>89.548000000000002</v>
      </c>
      <c r="CF17" s="7">
        <v>70.921000000000006</v>
      </c>
      <c r="CG17" s="7">
        <v>160.46899999999999</v>
      </c>
      <c r="CH17" s="2"/>
      <c r="CK17" s="60"/>
    </row>
    <row r="18" spans="1:89" x14ac:dyDescent="0.25">
      <c r="A18" s="5" t="s">
        <v>31</v>
      </c>
      <c r="B18" s="7">
        <v>169.31899999999999</v>
      </c>
      <c r="C18" s="2"/>
      <c r="D18" s="5" t="s">
        <v>77</v>
      </c>
      <c r="E18" s="7">
        <v>157.23099999999999</v>
      </c>
      <c r="F18" s="2"/>
      <c r="G18" s="8">
        <v>34274</v>
      </c>
      <c r="H18" s="7">
        <v>90.617000000000004</v>
      </c>
      <c r="I18" s="5">
        <v>59.115000000000002</v>
      </c>
      <c r="J18" s="7">
        <f t="shared" si="0"/>
        <v>149.732</v>
      </c>
      <c r="K18" s="2"/>
      <c r="L18" s="8">
        <v>35004</v>
      </c>
      <c r="M18" s="7">
        <v>84.792000000000002</v>
      </c>
      <c r="N18" s="5">
        <v>60.866</v>
      </c>
      <c r="O18" s="7">
        <f t="shared" si="1"/>
        <v>145.65800000000002</v>
      </c>
      <c r="P18" s="2"/>
      <c r="Q18" s="8">
        <v>35735</v>
      </c>
      <c r="R18" s="7">
        <v>84.849000000000004</v>
      </c>
      <c r="S18" s="5">
        <v>63.898000000000003</v>
      </c>
      <c r="T18" s="7">
        <f t="shared" si="2"/>
        <v>148.74700000000001</v>
      </c>
      <c r="U18" s="2"/>
      <c r="V18" s="8">
        <v>36465</v>
      </c>
      <c r="W18" s="7">
        <v>83.279585198666652</v>
      </c>
      <c r="X18" s="7">
        <v>62.052405572800005</v>
      </c>
      <c r="Y18" s="7">
        <f t="shared" si="3"/>
        <v>145.33199077146665</v>
      </c>
      <c r="Z18" s="2"/>
      <c r="AA18" s="8">
        <v>37196</v>
      </c>
      <c r="AB18" s="7">
        <v>86.53</v>
      </c>
      <c r="AC18" s="5">
        <v>64.037000000000006</v>
      </c>
      <c r="AD18" s="7">
        <v>150.56700000000001</v>
      </c>
      <c r="AE18" s="2"/>
      <c r="AF18" s="8">
        <v>37926</v>
      </c>
      <c r="AG18" s="7">
        <v>88.665000000000006</v>
      </c>
      <c r="AH18" s="5">
        <v>67.248000000000005</v>
      </c>
      <c r="AI18" s="7">
        <v>155.91300000000001</v>
      </c>
      <c r="AJ18" s="2"/>
      <c r="AK18" s="8">
        <v>38657</v>
      </c>
      <c r="AL18" s="7">
        <v>88.256866666666667</v>
      </c>
      <c r="AM18" s="7">
        <v>62.568400000000004</v>
      </c>
      <c r="AN18" s="7">
        <v>150.82526666666666</v>
      </c>
      <c r="AO18" s="2"/>
      <c r="AP18" s="8">
        <v>39387</v>
      </c>
      <c r="AQ18" s="7">
        <v>85.67</v>
      </c>
      <c r="AR18" s="7">
        <v>62.85</v>
      </c>
      <c r="AS18" s="7">
        <v>148.52000000000001</v>
      </c>
      <c r="AT18" s="2"/>
      <c r="AU18" s="8">
        <v>40118</v>
      </c>
      <c r="AV18" s="7">
        <v>84.197000000000003</v>
      </c>
      <c r="AW18" s="7">
        <v>64.882000000000005</v>
      </c>
      <c r="AX18" s="7">
        <v>149.07960000000003</v>
      </c>
      <c r="AY18" s="2"/>
      <c r="AZ18" s="8">
        <v>40848</v>
      </c>
      <c r="BA18" s="7">
        <v>83.25746746646</v>
      </c>
      <c r="BB18" s="7">
        <v>65.858017002243329</v>
      </c>
      <c r="BC18" s="7">
        <v>149.11500000000001</v>
      </c>
      <c r="BD18" s="2"/>
      <c r="BE18" s="8">
        <v>41579</v>
      </c>
      <c r="BF18" s="7">
        <v>84.125</v>
      </c>
      <c r="BG18" s="7">
        <v>67.269000000000005</v>
      </c>
      <c r="BH18" s="7">
        <v>151.39400000000001</v>
      </c>
      <c r="BI18" s="2"/>
      <c r="BJ18" s="8">
        <v>42309</v>
      </c>
      <c r="BK18" s="7">
        <v>84.787999999999997</v>
      </c>
      <c r="BL18" s="7">
        <v>69.518299999999996</v>
      </c>
      <c r="BM18" s="7">
        <v>154.30600000000001</v>
      </c>
      <c r="BN18" s="2"/>
      <c r="BO18" s="8">
        <v>43040</v>
      </c>
      <c r="BP18" s="7">
        <v>89.183999999999997</v>
      </c>
      <c r="BQ18" s="7">
        <v>68.2</v>
      </c>
      <c r="BR18" s="7">
        <v>157.38399999999999</v>
      </c>
      <c r="BS18" s="2"/>
      <c r="BT18" s="8">
        <v>43770</v>
      </c>
      <c r="BU18" s="7">
        <v>86.287000000000006</v>
      </c>
      <c r="BV18" s="7">
        <v>72.802999999999997</v>
      </c>
      <c r="BW18" s="7">
        <v>159.09</v>
      </c>
      <c r="BX18" s="2"/>
      <c r="BY18" s="8">
        <v>44501</v>
      </c>
      <c r="BZ18" s="7">
        <v>87.804000000000002</v>
      </c>
      <c r="CA18" s="7">
        <v>73.596999999999994</v>
      </c>
      <c r="CB18" s="7">
        <v>161.40100000000001</v>
      </c>
      <c r="CC18" s="2"/>
      <c r="CD18" s="8">
        <v>45231</v>
      </c>
      <c r="CE18" s="7">
        <v>87.67</v>
      </c>
      <c r="CF18" s="7">
        <v>71.266999999999996</v>
      </c>
      <c r="CG18" s="7">
        <v>158.93700000000001</v>
      </c>
      <c r="CH18" s="2"/>
      <c r="CI18" s="60"/>
      <c r="CJ18" s="60"/>
      <c r="CK18" s="70"/>
    </row>
    <row r="19" spans="1:89" x14ac:dyDescent="0.25">
      <c r="A19" s="5" t="s">
        <v>32</v>
      </c>
      <c r="B19" s="7">
        <v>171.964</v>
      </c>
      <c r="C19" s="2"/>
      <c r="D19" s="5"/>
      <c r="E19" s="7"/>
      <c r="F19" s="2"/>
      <c r="G19" s="8">
        <v>34304</v>
      </c>
      <c r="H19" s="7">
        <v>88.537999999999997</v>
      </c>
      <c r="I19" s="5">
        <v>59.180999999999997</v>
      </c>
      <c r="J19" s="7">
        <f t="shared" si="0"/>
        <v>147.71899999999999</v>
      </c>
      <c r="K19" s="2"/>
      <c r="L19" s="8">
        <v>35034</v>
      </c>
      <c r="M19" s="7">
        <v>85.683000000000007</v>
      </c>
      <c r="N19" s="5">
        <v>61.512999999999998</v>
      </c>
      <c r="O19" s="7">
        <f t="shared" si="1"/>
        <v>147.196</v>
      </c>
      <c r="P19" s="2"/>
      <c r="Q19" s="8">
        <v>35765</v>
      </c>
      <c r="R19" s="7">
        <v>84.552999999999997</v>
      </c>
      <c r="S19" s="5">
        <v>62.697000000000003</v>
      </c>
      <c r="T19" s="7">
        <f t="shared" si="2"/>
        <v>147.25</v>
      </c>
      <c r="U19" s="2"/>
      <c r="V19" s="8">
        <v>36495</v>
      </c>
      <c r="W19" s="7">
        <v>83.007000000000005</v>
      </c>
      <c r="X19" s="7">
        <v>63.427999999999997</v>
      </c>
      <c r="Y19" s="7">
        <f t="shared" si="3"/>
        <v>146.435</v>
      </c>
      <c r="Z19" s="2"/>
      <c r="AA19" s="8">
        <v>37226</v>
      </c>
      <c r="AB19" s="7">
        <v>86.848786343290314</v>
      </c>
      <c r="AC19" s="7">
        <v>64.362914865806474</v>
      </c>
      <c r="AD19" s="7">
        <v>151.21170120909682</v>
      </c>
      <c r="AE19" s="2"/>
      <c r="AF19" s="8">
        <v>37956</v>
      </c>
      <c r="AG19" s="7">
        <v>87.353999999999999</v>
      </c>
      <c r="AH19" s="7">
        <v>65.881</v>
      </c>
      <c r="AI19" s="7">
        <v>153.23500000000001</v>
      </c>
      <c r="AJ19" s="2"/>
      <c r="AK19" s="8">
        <v>38687</v>
      </c>
      <c r="AL19" s="7">
        <v>89.117999999999995</v>
      </c>
      <c r="AM19" s="7">
        <v>62.539000000000001</v>
      </c>
      <c r="AN19" s="7">
        <v>151.65700000000001</v>
      </c>
      <c r="AO19" s="2"/>
      <c r="AP19" s="8">
        <v>39417</v>
      </c>
      <c r="AQ19" s="7">
        <v>86.465999999999994</v>
      </c>
      <c r="AR19" s="7">
        <v>62.948999999999998</v>
      </c>
      <c r="AS19" s="7">
        <v>149.41499999999999</v>
      </c>
      <c r="AT19" s="2"/>
      <c r="AU19" s="8">
        <v>40148</v>
      </c>
      <c r="AV19" s="7">
        <v>85.302999999999997</v>
      </c>
      <c r="AW19" s="7">
        <v>65.260000000000005</v>
      </c>
      <c r="AX19" s="7">
        <v>150.56299999999999</v>
      </c>
      <c r="AY19" s="2"/>
      <c r="AZ19" s="8">
        <v>40878</v>
      </c>
      <c r="BA19" s="7">
        <v>83.668000000000006</v>
      </c>
      <c r="BB19" s="7">
        <v>65.87</v>
      </c>
      <c r="BC19" s="7">
        <v>149.53800000000001</v>
      </c>
      <c r="BD19" s="2"/>
      <c r="BE19" s="8">
        <v>41609</v>
      </c>
      <c r="BF19" s="7">
        <v>83.906000000000006</v>
      </c>
      <c r="BG19" s="7">
        <v>67.977999999999994</v>
      </c>
      <c r="BH19" s="7">
        <v>151.88499999999999</v>
      </c>
      <c r="BI19" s="2"/>
      <c r="BJ19" s="8">
        <v>42339</v>
      </c>
      <c r="BK19" s="7">
        <v>84.183000000000007</v>
      </c>
      <c r="BL19" s="7">
        <v>69.183999999999997</v>
      </c>
      <c r="BM19" s="7">
        <v>153.36699999999999</v>
      </c>
      <c r="BN19" s="2"/>
      <c r="BO19" s="8">
        <v>43070</v>
      </c>
      <c r="BP19" s="7">
        <v>86.950999999999993</v>
      </c>
      <c r="BQ19" s="7">
        <v>70.007000000000005</v>
      </c>
      <c r="BR19" s="7">
        <v>156.958</v>
      </c>
      <c r="BS19" s="2"/>
      <c r="BT19" s="8">
        <v>43800</v>
      </c>
      <c r="BU19" s="7">
        <v>86.438999999999993</v>
      </c>
      <c r="BV19" s="7">
        <v>72.881</v>
      </c>
      <c r="BW19" s="7">
        <v>159.32</v>
      </c>
      <c r="BX19" s="2"/>
      <c r="BY19" s="8">
        <v>44531</v>
      </c>
      <c r="BZ19" s="7">
        <v>88.424000000000007</v>
      </c>
      <c r="CA19" s="7">
        <v>74.528000000000006</v>
      </c>
      <c r="CB19" s="7">
        <v>162.952</v>
      </c>
      <c r="CC19" s="2"/>
      <c r="CD19" s="8">
        <v>45261</v>
      </c>
      <c r="CE19" s="7">
        <v>88.722999999999999</v>
      </c>
      <c r="CF19" s="7">
        <v>71.39</v>
      </c>
      <c r="CG19" s="7">
        <v>160.113</v>
      </c>
      <c r="CH19" s="2"/>
    </row>
    <row r="20" spans="1:89" x14ac:dyDescent="0.25">
      <c r="A20" s="5" t="s">
        <v>33</v>
      </c>
      <c r="B20" s="7">
        <v>171.351</v>
      </c>
      <c r="C20" s="2"/>
      <c r="D20" s="5"/>
      <c r="E20" s="7"/>
      <c r="F20" s="2"/>
      <c r="G20" s="8">
        <v>34335</v>
      </c>
      <c r="H20" s="7">
        <v>89.164000000000001</v>
      </c>
      <c r="I20" s="5">
        <v>59.642000000000003</v>
      </c>
      <c r="J20" s="7">
        <f t="shared" si="0"/>
        <v>148.80600000000001</v>
      </c>
      <c r="K20" s="2"/>
      <c r="L20" s="8">
        <v>35065</v>
      </c>
      <c r="M20" s="7">
        <v>87.093999999999994</v>
      </c>
      <c r="N20" s="5">
        <v>63.607999999999997</v>
      </c>
      <c r="O20" s="7">
        <f t="shared" si="1"/>
        <v>150.702</v>
      </c>
      <c r="P20" s="2"/>
      <c r="Q20" s="8">
        <v>35796</v>
      </c>
      <c r="R20" s="7">
        <v>85.552999999999997</v>
      </c>
      <c r="S20" s="5">
        <v>62.951000000000001</v>
      </c>
      <c r="T20" s="7">
        <f t="shared" si="2"/>
        <v>148.50399999999999</v>
      </c>
      <c r="U20" s="2"/>
      <c r="V20" s="8">
        <v>36526</v>
      </c>
      <c r="W20" s="7">
        <v>84.326999999999998</v>
      </c>
      <c r="X20" s="7">
        <v>64.218999999999994</v>
      </c>
      <c r="Y20" s="7">
        <f t="shared" si="3"/>
        <v>148.54599999999999</v>
      </c>
      <c r="Z20" s="2"/>
      <c r="AA20" s="8">
        <v>37257</v>
      </c>
      <c r="AB20" s="7">
        <v>89.816982131161282</v>
      </c>
      <c r="AC20" s="7">
        <v>66.08390154838709</v>
      </c>
      <c r="AD20" s="7">
        <v>155.90088367954837</v>
      </c>
      <c r="AE20" s="2"/>
      <c r="AF20" s="8">
        <v>37987</v>
      </c>
      <c r="AG20" s="7">
        <v>87.953000000000003</v>
      </c>
      <c r="AH20" s="7">
        <v>66.796999999999997</v>
      </c>
      <c r="AI20" s="7">
        <v>154.75</v>
      </c>
      <c r="AJ20" s="2"/>
      <c r="AK20" s="8">
        <v>38718</v>
      </c>
      <c r="AL20" s="7">
        <v>89.430999999999997</v>
      </c>
      <c r="AM20" s="7">
        <v>65.132999999999996</v>
      </c>
      <c r="AN20" s="7">
        <v>154.56399999999999</v>
      </c>
      <c r="AO20" s="2"/>
      <c r="AP20" s="8">
        <v>39448</v>
      </c>
      <c r="AQ20" s="7">
        <v>86.606999999999999</v>
      </c>
      <c r="AR20" s="7">
        <v>62.97</v>
      </c>
      <c r="AS20" s="7">
        <v>149.577</v>
      </c>
      <c r="AT20" s="2"/>
      <c r="AU20" s="8">
        <v>40179</v>
      </c>
      <c r="AV20" s="7">
        <v>89.868677419354839</v>
      </c>
      <c r="AW20" s="7">
        <v>68.439161290322573</v>
      </c>
      <c r="AX20" s="7">
        <v>158.30783870967744</v>
      </c>
      <c r="AY20" s="2"/>
      <c r="AZ20" s="8">
        <v>40909</v>
      </c>
      <c r="BA20" s="7">
        <v>82.837334954000028</v>
      </c>
      <c r="BB20" s="7">
        <v>66.693112582506458</v>
      </c>
      <c r="BC20" s="7">
        <v>149.53044753650644</v>
      </c>
      <c r="BD20" s="2"/>
      <c r="BE20" s="8">
        <v>41640</v>
      </c>
      <c r="BF20" s="7">
        <v>84.293999999999997</v>
      </c>
      <c r="BG20" s="7">
        <v>67.932000000000002</v>
      </c>
      <c r="BH20" s="7">
        <v>152.226</v>
      </c>
      <c r="BI20" s="2"/>
      <c r="BJ20" s="8">
        <v>42370</v>
      </c>
      <c r="BK20" s="7">
        <v>83.887</v>
      </c>
      <c r="BL20" s="7">
        <v>71.613</v>
      </c>
      <c r="BM20" s="7">
        <v>155.499</v>
      </c>
      <c r="BN20" s="2"/>
      <c r="BO20" s="8">
        <v>43101</v>
      </c>
      <c r="BP20" s="7">
        <v>86.117000000000004</v>
      </c>
      <c r="BQ20" s="7">
        <v>73.594999999999999</v>
      </c>
      <c r="BR20" s="7">
        <v>159.71100000000001</v>
      </c>
      <c r="BS20" s="2"/>
      <c r="BT20" s="8">
        <v>43831</v>
      </c>
      <c r="BU20" s="7">
        <v>86.909000000000006</v>
      </c>
      <c r="BV20" s="7">
        <v>72.703999999999994</v>
      </c>
      <c r="BW20" s="7">
        <v>159.61199999999999</v>
      </c>
      <c r="BX20" s="2"/>
      <c r="BY20" s="8">
        <v>44562</v>
      </c>
      <c r="BZ20" s="7">
        <v>89.41</v>
      </c>
      <c r="CA20" s="7">
        <v>75.344999999999999</v>
      </c>
      <c r="CB20" s="7">
        <v>164.755</v>
      </c>
      <c r="CC20" s="2"/>
      <c r="CD20" s="8">
        <v>45292</v>
      </c>
      <c r="CE20" s="7">
        <v>91.159000000000006</v>
      </c>
      <c r="CF20" s="7">
        <v>72.863</v>
      </c>
      <c r="CG20" s="7">
        <v>164.02199999999999</v>
      </c>
      <c r="CH20" s="2"/>
    </row>
    <row r="21" spans="1:89" x14ac:dyDescent="0.25">
      <c r="A21" s="5" t="s">
        <v>34</v>
      </c>
      <c r="B21" s="7">
        <v>168.49600000000001</v>
      </c>
      <c r="C21" s="2"/>
      <c r="D21" s="5"/>
      <c r="E21" s="7"/>
      <c r="F21" s="2"/>
      <c r="G21" s="8">
        <v>34366</v>
      </c>
      <c r="H21" s="7">
        <v>89.334999999999994</v>
      </c>
      <c r="I21" s="5">
        <v>59.642000000000003</v>
      </c>
      <c r="J21" s="7">
        <f t="shared" si="0"/>
        <v>148.977</v>
      </c>
      <c r="K21" s="2"/>
      <c r="L21" s="8">
        <v>35096</v>
      </c>
      <c r="M21" s="7">
        <v>86.929000000000002</v>
      </c>
      <c r="N21" s="5">
        <v>63.988</v>
      </c>
      <c r="O21" s="7">
        <f t="shared" si="1"/>
        <v>150.917</v>
      </c>
      <c r="P21" s="2"/>
      <c r="Q21" s="8">
        <v>35827</v>
      </c>
      <c r="R21" s="7">
        <v>86.653999999999996</v>
      </c>
      <c r="S21" s="5">
        <v>63.261000000000003</v>
      </c>
      <c r="T21" s="7">
        <f t="shared" si="2"/>
        <v>149.91499999999999</v>
      </c>
      <c r="U21" s="2"/>
      <c r="V21" s="8">
        <v>36557</v>
      </c>
      <c r="W21" s="7">
        <v>85.704999999999998</v>
      </c>
      <c r="X21" s="7">
        <v>63.389000000000003</v>
      </c>
      <c r="Y21" s="7">
        <f t="shared" si="3"/>
        <v>149.09399999999999</v>
      </c>
      <c r="Z21" s="2"/>
      <c r="AA21" s="8">
        <v>37288</v>
      </c>
      <c r="AB21" s="7">
        <v>86.686879329785697</v>
      </c>
      <c r="AC21" s="7">
        <v>65.382672107142852</v>
      </c>
      <c r="AD21" s="7">
        <v>152.06955143692858</v>
      </c>
      <c r="AE21" s="2"/>
      <c r="AF21" s="8">
        <v>38018</v>
      </c>
      <c r="AG21" s="7">
        <v>87.694999999999993</v>
      </c>
      <c r="AH21" s="7">
        <v>67.040000000000006</v>
      </c>
      <c r="AI21" s="7">
        <v>154.73500000000001</v>
      </c>
      <c r="AJ21" s="2"/>
      <c r="AK21" s="8">
        <v>38749</v>
      </c>
      <c r="AL21" s="7">
        <v>92.102000000000004</v>
      </c>
      <c r="AM21" s="7">
        <v>62.716999999999999</v>
      </c>
      <c r="AN21" s="7">
        <v>154.81899999999999</v>
      </c>
      <c r="AO21" s="2"/>
      <c r="AP21" s="8">
        <v>39479</v>
      </c>
      <c r="AQ21" s="7">
        <v>85.656000000000006</v>
      </c>
      <c r="AR21" s="7">
        <v>62.22</v>
      </c>
      <c r="AS21" s="7">
        <v>147.876</v>
      </c>
      <c r="AT21" s="2"/>
      <c r="AU21" s="8">
        <v>40210</v>
      </c>
      <c r="AV21" s="7">
        <v>88.221607142857124</v>
      </c>
      <c r="AW21" s="7">
        <v>68.346964285714293</v>
      </c>
      <c r="AX21" s="7">
        <v>156.56857142857146</v>
      </c>
      <c r="AY21" s="2"/>
      <c r="AZ21" s="8">
        <v>40940</v>
      </c>
      <c r="BA21" s="7">
        <v>85.251000000000005</v>
      </c>
      <c r="BB21" s="7">
        <v>66.64</v>
      </c>
      <c r="BC21" s="7">
        <v>151.89099999999999</v>
      </c>
      <c r="BD21" s="2"/>
      <c r="BE21" s="8">
        <v>41671</v>
      </c>
      <c r="BF21" s="7">
        <v>84.475999999999999</v>
      </c>
      <c r="BG21" s="7">
        <v>68.397999999999996</v>
      </c>
      <c r="BH21" s="7">
        <v>152.874</v>
      </c>
      <c r="BI21" s="2"/>
      <c r="BJ21" s="8">
        <v>42401</v>
      </c>
      <c r="BK21" s="7">
        <v>84.534999999999997</v>
      </c>
      <c r="BL21" s="7">
        <v>71.802999999999997</v>
      </c>
      <c r="BM21" s="7">
        <v>156.33799999999999</v>
      </c>
      <c r="BN21" s="2"/>
      <c r="BO21" s="8">
        <v>43132</v>
      </c>
      <c r="BP21" s="7">
        <v>85.16</v>
      </c>
      <c r="BQ21" s="7">
        <v>73.13</v>
      </c>
      <c r="BR21" s="7">
        <v>158.29</v>
      </c>
      <c r="BS21" s="2"/>
      <c r="BT21" s="8">
        <v>43862</v>
      </c>
      <c r="BU21" s="7">
        <v>87.018000000000001</v>
      </c>
      <c r="BV21" s="7">
        <v>71.421999999999997</v>
      </c>
      <c r="BW21" s="7">
        <v>158.44</v>
      </c>
      <c r="BX21" s="2"/>
      <c r="BY21" s="8">
        <v>44593</v>
      </c>
      <c r="BZ21" s="7">
        <v>88.403999999999996</v>
      </c>
      <c r="CA21" s="7">
        <v>73.881</v>
      </c>
      <c r="CB21" s="7">
        <v>162.285</v>
      </c>
      <c r="CC21" s="2"/>
      <c r="CD21" s="8">
        <v>45323</v>
      </c>
      <c r="CE21" s="7">
        <v>88.084999999999994</v>
      </c>
      <c r="CF21" s="7">
        <v>72.745000000000005</v>
      </c>
      <c r="CG21" s="7">
        <v>160.83000000000001</v>
      </c>
      <c r="CH21" s="2"/>
    </row>
    <row r="22" spans="1:89" x14ac:dyDescent="0.25">
      <c r="A22" s="5" t="s">
        <v>35</v>
      </c>
      <c r="B22" s="7">
        <v>173.93100000000001</v>
      </c>
      <c r="C22" s="2"/>
      <c r="D22" s="5"/>
      <c r="E22" s="7"/>
      <c r="F22" s="2"/>
      <c r="G22" s="8">
        <v>34394</v>
      </c>
      <c r="H22" s="7">
        <v>89.215000000000003</v>
      </c>
      <c r="I22" s="5">
        <v>59.798000000000002</v>
      </c>
      <c r="J22" s="7">
        <f t="shared" si="0"/>
        <v>149.01300000000001</v>
      </c>
      <c r="K22" s="2"/>
      <c r="L22" s="8">
        <v>35125</v>
      </c>
      <c r="M22" s="7">
        <v>87.388000000000005</v>
      </c>
      <c r="N22" s="5">
        <v>63.774999999999999</v>
      </c>
      <c r="O22" s="7">
        <f t="shared" si="1"/>
        <v>151.16300000000001</v>
      </c>
      <c r="P22" s="2"/>
      <c r="Q22" s="8">
        <v>35855</v>
      </c>
      <c r="R22" s="7">
        <v>85.771000000000001</v>
      </c>
      <c r="S22" s="5">
        <v>62.033000000000001</v>
      </c>
      <c r="T22" s="7">
        <f t="shared" si="2"/>
        <v>147.804</v>
      </c>
      <c r="U22" s="2"/>
      <c r="V22" s="8">
        <v>36586</v>
      </c>
      <c r="W22" s="7">
        <v>84.861000000000004</v>
      </c>
      <c r="X22" s="7">
        <v>64.334000000000003</v>
      </c>
      <c r="Y22" s="7">
        <f t="shared" si="3"/>
        <v>149.19499999999999</v>
      </c>
      <c r="Z22" s="2"/>
      <c r="AA22" s="8">
        <v>37316</v>
      </c>
      <c r="AB22" s="7">
        <v>87.905000000000001</v>
      </c>
      <c r="AC22" s="7">
        <v>65.861711580645164</v>
      </c>
      <c r="AD22" s="7">
        <v>153.767</v>
      </c>
      <c r="AE22" s="2"/>
      <c r="AF22" s="8">
        <v>38047</v>
      </c>
      <c r="AG22" s="7">
        <v>88.664000000000001</v>
      </c>
      <c r="AH22" s="7">
        <v>68.230999999999995</v>
      </c>
      <c r="AI22" s="7">
        <v>156.89500000000001</v>
      </c>
      <c r="AJ22" s="2"/>
      <c r="AK22" s="8">
        <v>38777</v>
      </c>
      <c r="AL22" s="7">
        <v>92.128</v>
      </c>
      <c r="AM22" s="7">
        <v>62.151000000000003</v>
      </c>
      <c r="AN22" s="7">
        <v>154.279</v>
      </c>
      <c r="AO22" s="2"/>
      <c r="AP22" s="8">
        <v>39508</v>
      </c>
      <c r="AQ22" s="7">
        <v>84.114999999999995</v>
      </c>
      <c r="AR22" s="7">
        <v>62.25</v>
      </c>
      <c r="AS22" s="7">
        <v>146.36500000000001</v>
      </c>
      <c r="AT22" s="2"/>
      <c r="AU22" s="8">
        <v>40238</v>
      </c>
      <c r="AV22" s="7">
        <v>88.296999999999997</v>
      </c>
      <c r="AW22" s="7">
        <v>68.617999999999995</v>
      </c>
      <c r="AX22" s="7">
        <v>156.91499999999999</v>
      </c>
      <c r="AY22" s="2"/>
      <c r="AZ22" s="8">
        <v>40969</v>
      </c>
      <c r="BA22" s="7">
        <v>87.483999999999995</v>
      </c>
      <c r="BB22" s="7">
        <v>69.176000000000002</v>
      </c>
      <c r="BC22" s="7">
        <v>156.6</v>
      </c>
      <c r="BD22" s="2"/>
      <c r="BE22" s="8">
        <v>41699</v>
      </c>
      <c r="BF22" s="7">
        <v>84.903999999999996</v>
      </c>
      <c r="BG22" s="7">
        <v>69.290000000000006</v>
      </c>
      <c r="BH22" s="7">
        <v>154.19399999999999</v>
      </c>
      <c r="BI22" s="2"/>
      <c r="BJ22" s="8">
        <v>42430</v>
      </c>
      <c r="BK22" s="7">
        <v>85.224000000000004</v>
      </c>
      <c r="BL22" s="7">
        <v>73.231999999999999</v>
      </c>
      <c r="BM22" s="7">
        <v>158.45599999999999</v>
      </c>
      <c r="BN22" s="2"/>
      <c r="BO22" s="8">
        <v>43160</v>
      </c>
      <c r="BP22" s="7">
        <v>89.844999999999999</v>
      </c>
      <c r="BQ22" s="7">
        <v>76.486999999999995</v>
      </c>
      <c r="BR22" s="7">
        <v>166.33199999999999</v>
      </c>
      <c r="BS22" s="2"/>
      <c r="BT22" s="8">
        <v>43891</v>
      </c>
      <c r="BU22" s="7">
        <v>89.596000000000004</v>
      </c>
      <c r="BV22" s="7">
        <v>73.67</v>
      </c>
      <c r="BW22" s="7">
        <v>163.26599999999999</v>
      </c>
      <c r="BX22" s="2"/>
      <c r="BY22" s="8">
        <v>44621</v>
      </c>
      <c r="BZ22" s="7">
        <v>89.046000000000006</v>
      </c>
      <c r="CA22" s="7">
        <v>75.078999999999994</v>
      </c>
      <c r="CB22" s="7">
        <v>161.125</v>
      </c>
      <c r="CC22" s="2"/>
      <c r="CD22" s="8">
        <v>45352</v>
      </c>
      <c r="CE22" s="7">
        <v>89.262</v>
      </c>
      <c r="CF22" s="7">
        <v>73.694999999999993</v>
      </c>
      <c r="CG22" s="7">
        <v>162.95699999999999</v>
      </c>
      <c r="CH22" s="2"/>
    </row>
    <row r="23" spans="1:89" x14ac:dyDescent="0.25">
      <c r="A23" s="5" t="s">
        <v>36</v>
      </c>
      <c r="B23" s="7">
        <v>168.63200000000001</v>
      </c>
      <c r="C23" s="2"/>
      <c r="D23" s="5"/>
      <c r="E23" s="7"/>
      <c r="F23" s="2"/>
      <c r="G23" s="8">
        <v>34425</v>
      </c>
      <c r="H23" s="7">
        <v>89.957999999999998</v>
      </c>
      <c r="I23" s="5">
        <v>60.279000000000003</v>
      </c>
      <c r="J23" s="7">
        <f t="shared" si="0"/>
        <v>150.23699999999999</v>
      </c>
      <c r="K23" s="2"/>
      <c r="L23" s="8">
        <v>35156</v>
      </c>
      <c r="M23" s="7">
        <v>90.233999999999995</v>
      </c>
      <c r="N23" s="5">
        <v>65.296999999999997</v>
      </c>
      <c r="O23" s="7">
        <f t="shared" si="1"/>
        <v>155.53100000000001</v>
      </c>
      <c r="P23" s="2"/>
      <c r="Q23" s="8">
        <v>35886</v>
      </c>
      <c r="R23" s="7">
        <v>84.733999999999995</v>
      </c>
      <c r="S23" s="5">
        <v>61.515000000000001</v>
      </c>
      <c r="T23" s="7">
        <f t="shared" si="2"/>
        <v>146.249</v>
      </c>
      <c r="U23" s="2"/>
      <c r="V23" s="8">
        <v>36617</v>
      </c>
      <c r="W23" s="7">
        <v>83.462999999999994</v>
      </c>
      <c r="X23" s="7">
        <v>63.610999999999997</v>
      </c>
      <c r="Y23" s="7">
        <f t="shared" si="3"/>
        <v>147.07399999999998</v>
      </c>
      <c r="Z23" s="2"/>
      <c r="AA23" s="8">
        <v>37347</v>
      </c>
      <c r="AB23" s="7">
        <v>95.497780004266644</v>
      </c>
      <c r="AC23" s="7">
        <v>70.299922066666667</v>
      </c>
      <c r="AD23" s="7">
        <v>165.79770207093333</v>
      </c>
      <c r="AE23" s="2"/>
      <c r="AF23" s="8">
        <v>38078</v>
      </c>
      <c r="AG23" s="7">
        <v>89.665999999999997</v>
      </c>
      <c r="AH23" s="7">
        <v>70.260000000000005</v>
      </c>
      <c r="AI23" s="7">
        <v>159.92599999999999</v>
      </c>
      <c r="AJ23" s="2"/>
      <c r="AK23" s="8">
        <v>38808</v>
      </c>
      <c r="AL23" s="7">
        <v>90.674999999999997</v>
      </c>
      <c r="AM23" s="7">
        <v>62.116999999999997</v>
      </c>
      <c r="AN23" s="7">
        <v>152.792</v>
      </c>
      <c r="AO23" s="2"/>
      <c r="AP23" s="8">
        <v>39539</v>
      </c>
      <c r="AQ23" s="7">
        <v>83.727000000000004</v>
      </c>
      <c r="AR23" s="7">
        <v>61.676000000000002</v>
      </c>
      <c r="AS23" s="7">
        <v>145.40299999999999</v>
      </c>
      <c r="AT23" s="2"/>
      <c r="AU23" s="8">
        <v>40269</v>
      </c>
      <c r="AV23" s="7">
        <v>90.433000000000007</v>
      </c>
      <c r="AW23" s="7">
        <v>70.477999999999994</v>
      </c>
      <c r="AX23" s="7">
        <v>160.911</v>
      </c>
      <c r="AY23" s="2"/>
      <c r="AZ23" s="8">
        <v>41000</v>
      </c>
      <c r="BA23" s="7">
        <v>82.605000000000004</v>
      </c>
      <c r="BB23" s="7">
        <v>66.134500000000003</v>
      </c>
      <c r="BC23" s="7">
        <v>148.74</v>
      </c>
      <c r="BD23" s="2"/>
      <c r="BE23" s="8">
        <v>41730</v>
      </c>
      <c r="BF23" s="7">
        <v>84.73</v>
      </c>
      <c r="BG23" s="7">
        <v>69.616</v>
      </c>
      <c r="BH23" s="7">
        <v>154.34700000000001</v>
      </c>
      <c r="BI23" s="2"/>
      <c r="BJ23" s="8">
        <v>42461</v>
      </c>
      <c r="BK23" s="7">
        <v>86.634</v>
      </c>
      <c r="BL23" s="7">
        <v>71.876000000000005</v>
      </c>
      <c r="BM23" s="7">
        <v>158.51</v>
      </c>
      <c r="BN23" s="2"/>
      <c r="BO23" s="8">
        <v>43191</v>
      </c>
      <c r="BP23" s="7">
        <v>88.046180333333339</v>
      </c>
      <c r="BQ23" s="7">
        <v>75.667881000000008</v>
      </c>
      <c r="BR23" s="7">
        <v>163.714</v>
      </c>
      <c r="BS23" s="2"/>
      <c r="BT23" s="8">
        <v>43922</v>
      </c>
      <c r="BU23" s="7">
        <v>97.885999999999996</v>
      </c>
      <c r="BV23" s="7">
        <v>78.744</v>
      </c>
      <c r="BW23" s="7">
        <v>176.63</v>
      </c>
      <c r="BX23" s="2"/>
      <c r="BY23" s="8">
        <v>44652</v>
      </c>
      <c r="BZ23" s="7">
        <v>91.197000000000003</v>
      </c>
      <c r="CA23" s="7">
        <v>75.587999999999994</v>
      </c>
      <c r="CB23" s="7">
        <v>166.785</v>
      </c>
      <c r="CC23" s="2"/>
      <c r="CD23" s="8">
        <v>45383</v>
      </c>
      <c r="CE23" s="7">
        <v>88.691999999999993</v>
      </c>
      <c r="CF23" s="7">
        <v>72.405000000000001</v>
      </c>
      <c r="CG23" s="7">
        <v>161.09700000000001</v>
      </c>
      <c r="CH23" s="2"/>
    </row>
    <row r="24" spans="1:89" x14ac:dyDescent="0.25">
      <c r="A24" s="5" t="s">
        <v>37</v>
      </c>
      <c r="B24" s="7">
        <v>172.13300000000001</v>
      </c>
      <c r="C24" s="2"/>
      <c r="D24" s="5"/>
      <c r="E24" s="7"/>
      <c r="F24" s="2"/>
      <c r="G24" s="8">
        <v>34455</v>
      </c>
      <c r="H24" s="7">
        <v>90.546000000000006</v>
      </c>
      <c r="I24" s="5">
        <v>61.216999999999999</v>
      </c>
      <c r="J24" s="7">
        <f t="shared" si="0"/>
        <v>151.76300000000001</v>
      </c>
      <c r="K24" s="2"/>
      <c r="L24" s="8">
        <v>35186</v>
      </c>
      <c r="M24" s="7">
        <v>92.787999999999997</v>
      </c>
      <c r="N24" s="5">
        <v>65.966999999999999</v>
      </c>
      <c r="O24" s="7">
        <f t="shared" si="1"/>
        <v>158.755</v>
      </c>
      <c r="P24" s="2"/>
      <c r="Q24" s="8">
        <v>35916</v>
      </c>
      <c r="R24" s="7">
        <v>96.703999999999994</v>
      </c>
      <c r="S24" s="5">
        <v>68.802000000000007</v>
      </c>
      <c r="T24" s="7">
        <f t="shared" si="2"/>
        <v>165.506</v>
      </c>
      <c r="U24" s="2"/>
      <c r="V24" s="8">
        <v>36647</v>
      </c>
      <c r="W24" s="7">
        <v>88.292000000000002</v>
      </c>
      <c r="X24" s="7">
        <v>66.47</v>
      </c>
      <c r="Y24" s="7">
        <f t="shared" si="3"/>
        <v>154.762</v>
      </c>
      <c r="Z24" s="2"/>
      <c r="AA24" s="8">
        <v>37377</v>
      </c>
      <c r="AB24" s="7">
        <v>89.558000000000007</v>
      </c>
      <c r="AC24" s="5">
        <v>67.087000000000003</v>
      </c>
      <c r="AD24" s="7">
        <v>156.64500000000001</v>
      </c>
      <c r="AE24" s="2"/>
      <c r="AF24" s="8">
        <v>38108</v>
      </c>
      <c r="AG24" s="7">
        <v>95.442999999999998</v>
      </c>
      <c r="AH24" s="5">
        <v>73.825000000000003</v>
      </c>
      <c r="AI24" s="7">
        <v>169.268</v>
      </c>
      <c r="AJ24" s="2"/>
      <c r="AK24" s="8">
        <v>38838</v>
      </c>
      <c r="AL24" s="7">
        <v>88.66</v>
      </c>
      <c r="AM24" s="5">
        <v>61.567</v>
      </c>
      <c r="AN24" s="7">
        <v>150.227</v>
      </c>
      <c r="AO24" s="2"/>
      <c r="AP24" s="8">
        <v>39569</v>
      </c>
      <c r="AQ24" s="7">
        <v>90.453999999999994</v>
      </c>
      <c r="AR24" s="7">
        <v>65.608999999999995</v>
      </c>
      <c r="AS24" s="7">
        <v>156.06299999999999</v>
      </c>
      <c r="AT24" s="2"/>
      <c r="AU24" s="8">
        <v>40299</v>
      </c>
      <c r="AV24" s="7">
        <v>94.067999999999998</v>
      </c>
      <c r="AW24" s="7">
        <v>72.171000000000006</v>
      </c>
      <c r="AX24" s="7">
        <v>166.239</v>
      </c>
      <c r="AY24" s="2"/>
      <c r="AZ24" s="8">
        <v>41030</v>
      </c>
      <c r="BA24" s="7">
        <v>85.446456582561311</v>
      </c>
      <c r="BB24" s="7">
        <v>67.755315485361294</v>
      </c>
      <c r="BC24" s="7">
        <v>153.20177206792255</v>
      </c>
      <c r="BD24" s="2"/>
      <c r="BE24" s="8">
        <v>41760</v>
      </c>
      <c r="BF24" s="7">
        <v>86.701999999999998</v>
      </c>
      <c r="BG24" s="7">
        <v>69.429000000000002</v>
      </c>
      <c r="BH24" s="7">
        <v>156.131</v>
      </c>
      <c r="BI24" s="2"/>
      <c r="BJ24" s="8">
        <v>42491</v>
      </c>
      <c r="BK24" s="7">
        <v>92.081999999999994</v>
      </c>
      <c r="BL24" s="7">
        <v>74.915000000000006</v>
      </c>
      <c r="BM24" s="7">
        <v>166.99700000000001</v>
      </c>
      <c r="BN24" s="2"/>
      <c r="BO24" s="8">
        <v>43221</v>
      </c>
      <c r="BP24" s="7">
        <v>92.724000000000004</v>
      </c>
      <c r="BQ24" s="7">
        <v>77.757999999999996</v>
      </c>
      <c r="BR24" s="7">
        <v>170.482</v>
      </c>
      <c r="BS24" s="2"/>
      <c r="BT24" s="8">
        <v>43952</v>
      </c>
      <c r="BU24" s="7">
        <v>109.705</v>
      </c>
      <c r="BV24" s="7">
        <v>84.224999999999994</v>
      </c>
      <c r="BW24" s="7">
        <v>193.93</v>
      </c>
      <c r="BX24" s="2"/>
      <c r="BY24" s="8">
        <v>44682</v>
      </c>
      <c r="BZ24" s="7">
        <v>94.704999999999998</v>
      </c>
      <c r="CA24" s="7">
        <v>78.025000000000006</v>
      </c>
      <c r="CB24" s="7">
        <v>172.73</v>
      </c>
      <c r="CC24" s="2"/>
      <c r="CD24" s="8">
        <v>45413</v>
      </c>
      <c r="CE24" s="7">
        <v>90.76</v>
      </c>
      <c r="CF24" s="7">
        <v>72.742000000000004</v>
      </c>
      <c r="CG24" s="7">
        <v>163.50200000000001</v>
      </c>
      <c r="CH24" s="2"/>
    </row>
    <row r="25" spans="1:89" x14ac:dyDescent="0.25">
      <c r="A25" s="5" t="s">
        <v>38</v>
      </c>
      <c r="B25" s="7">
        <v>187.88800000000001</v>
      </c>
      <c r="C25" s="2"/>
      <c r="D25" s="5"/>
      <c r="E25" s="7"/>
      <c r="F25" s="2"/>
      <c r="G25" s="8">
        <v>34486</v>
      </c>
      <c r="H25" s="7">
        <v>103.852</v>
      </c>
      <c r="I25" s="5">
        <v>71.775000000000006</v>
      </c>
      <c r="J25" s="7">
        <f t="shared" si="0"/>
        <v>175.62700000000001</v>
      </c>
      <c r="K25" s="2"/>
      <c r="L25" s="8">
        <v>35217</v>
      </c>
      <c r="M25" s="7">
        <v>116.276</v>
      </c>
      <c r="N25" s="5">
        <v>83.174000000000007</v>
      </c>
      <c r="O25" s="7">
        <f t="shared" si="1"/>
        <v>199.45</v>
      </c>
      <c r="P25" s="2"/>
      <c r="Q25" s="8">
        <v>35947</v>
      </c>
      <c r="R25" s="7">
        <v>90.435000000000002</v>
      </c>
      <c r="S25" s="5">
        <v>64.406000000000006</v>
      </c>
      <c r="T25" s="7">
        <f t="shared" si="2"/>
        <v>154.84100000000001</v>
      </c>
      <c r="U25" s="2"/>
      <c r="V25" s="8">
        <v>36678</v>
      </c>
      <c r="W25" s="7">
        <v>95.378</v>
      </c>
      <c r="X25" s="7">
        <v>71</v>
      </c>
      <c r="Y25" s="7">
        <f t="shared" si="3"/>
        <v>166.37799999999999</v>
      </c>
      <c r="Z25" s="2"/>
      <c r="AA25" s="8">
        <v>37408</v>
      </c>
      <c r="AB25" s="7">
        <v>95.370999999999995</v>
      </c>
      <c r="AC25" s="5">
        <v>70.570999999999998</v>
      </c>
      <c r="AD25" s="7">
        <v>165.94200000000001</v>
      </c>
      <c r="AE25" s="2"/>
      <c r="AF25" s="8">
        <v>38139</v>
      </c>
      <c r="AG25" s="7">
        <v>106.54900000000001</v>
      </c>
      <c r="AH25" s="5">
        <v>78.483000000000004</v>
      </c>
      <c r="AI25" s="7">
        <v>185.03200000000001</v>
      </c>
      <c r="AJ25" s="2"/>
      <c r="AK25" s="8">
        <v>38869</v>
      </c>
      <c r="AL25" s="7">
        <v>93.929000000000002</v>
      </c>
      <c r="AM25" s="5">
        <v>63.709000000000003</v>
      </c>
      <c r="AN25" s="7">
        <v>157.63800000000001</v>
      </c>
      <c r="AO25" s="2"/>
      <c r="AP25" s="8">
        <v>39600</v>
      </c>
      <c r="AQ25" s="7">
        <v>92.804000000000002</v>
      </c>
      <c r="AR25" s="5">
        <v>67.034999999999997</v>
      </c>
      <c r="AS25" s="7">
        <v>159.839</v>
      </c>
      <c r="AT25" s="2"/>
      <c r="AU25" s="8">
        <v>40330</v>
      </c>
      <c r="AV25" s="7">
        <v>104</v>
      </c>
      <c r="AW25" s="5">
        <v>77.350999999999999</v>
      </c>
      <c r="AX25" s="7">
        <v>181.351</v>
      </c>
      <c r="AY25" s="2"/>
      <c r="AZ25" s="8">
        <v>41061</v>
      </c>
      <c r="BA25" s="7">
        <v>84.141000000000005</v>
      </c>
      <c r="BB25" s="7">
        <v>66.936000000000007</v>
      </c>
      <c r="BC25" s="7">
        <v>151.077</v>
      </c>
      <c r="BD25" s="2"/>
      <c r="BE25" s="8">
        <v>41791</v>
      </c>
      <c r="BF25" s="7">
        <v>93.11</v>
      </c>
      <c r="BG25" s="7">
        <v>75.494</v>
      </c>
      <c r="BH25" s="7">
        <v>168.60400000000001</v>
      </c>
      <c r="BI25" s="2"/>
      <c r="BJ25" s="8">
        <v>42522</v>
      </c>
      <c r="BK25" s="7">
        <v>88.445999999999998</v>
      </c>
      <c r="BL25" s="7">
        <v>72.786000000000001</v>
      </c>
      <c r="BM25" s="7">
        <v>161.232</v>
      </c>
      <c r="BN25" s="2"/>
      <c r="BO25" s="8">
        <v>43252</v>
      </c>
      <c r="BP25" s="7">
        <v>103.78002766666667</v>
      </c>
      <c r="BQ25" s="7">
        <v>82.944761333333346</v>
      </c>
      <c r="BR25" s="7">
        <v>186.72499999999999</v>
      </c>
      <c r="BS25" s="2"/>
      <c r="BT25" s="8">
        <v>43983</v>
      </c>
      <c r="BU25" s="7">
        <v>102.866</v>
      </c>
      <c r="BV25" s="7">
        <v>78.635000000000005</v>
      </c>
      <c r="BW25" s="7">
        <v>181.501</v>
      </c>
      <c r="BX25" s="2"/>
      <c r="BY25" s="8">
        <v>44713</v>
      </c>
      <c r="BZ25" s="7">
        <v>99.751999999999995</v>
      </c>
      <c r="CA25" s="7">
        <v>80.715000000000003</v>
      </c>
      <c r="CB25" s="7">
        <v>180.46700000000001</v>
      </c>
      <c r="CC25" s="2"/>
      <c r="CD25" s="8">
        <v>45444</v>
      </c>
      <c r="CE25" s="7">
        <v>98.596000000000004</v>
      </c>
      <c r="CF25" s="7">
        <v>76.582999999999998</v>
      </c>
      <c r="CG25" s="7">
        <v>175.179</v>
      </c>
      <c r="CH25" s="2"/>
    </row>
    <row r="26" spans="1:89" x14ac:dyDescent="0.25">
      <c r="A26" s="5" t="s">
        <v>39</v>
      </c>
      <c r="B26" s="7">
        <v>190.63399999999999</v>
      </c>
      <c r="C26" s="2"/>
      <c r="D26" s="5"/>
      <c r="E26" s="7"/>
      <c r="F26" s="2"/>
      <c r="G26" s="8">
        <v>34516</v>
      </c>
      <c r="H26" s="7">
        <v>118.459</v>
      </c>
      <c r="I26" s="5">
        <v>81.656999999999996</v>
      </c>
      <c r="J26" s="7">
        <f t="shared" si="0"/>
        <v>200.11599999999999</v>
      </c>
      <c r="K26" s="2"/>
      <c r="L26" s="8">
        <v>35247</v>
      </c>
      <c r="M26" s="7">
        <v>109.047</v>
      </c>
      <c r="N26" s="5">
        <v>77.852000000000004</v>
      </c>
      <c r="O26" s="7">
        <f t="shared" si="1"/>
        <v>186.899</v>
      </c>
      <c r="P26" s="2"/>
      <c r="Q26" s="8">
        <v>35977</v>
      </c>
      <c r="R26" s="7">
        <v>93.924000000000007</v>
      </c>
      <c r="S26" s="5">
        <v>66.403000000000006</v>
      </c>
      <c r="T26" s="7">
        <f t="shared" si="2"/>
        <v>160.327</v>
      </c>
      <c r="U26" s="2"/>
      <c r="V26" s="8">
        <v>36708</v>
      </c>
      <c r="W26" s="7">
        <v>92.894000000000005</v>
      </c>
      <c r="X26" s="7">
        <v>69.516999999999996</v>
      </c>
      <c r="Y26" s="7">
        <f t="shared" si="3"/>
        <v>162.411</v>
      </c>
      <c r="Z26" s="2"/>
      <c r="AA26" s="8">
        <v>37438</v>
      </c>
      <c r="AB26" s="7">
        <v>97.846999999999994</v>
      </c>
      <c r="AC26" s="7">
        <v>73.988</v>
      </c>
      <c r="AD26" s="7">
        <v>171.83600000000001</v>
      </c>
      <c r="AE26" s="2"/>
      <c r="AF26" s="8">
        <v>38169</v>
      </c>
      <c r="AG26" s="7">
        <v>102.17100000000001</v>
      </c>
      <c r="AH26" s="7">
        <v>75.881</v>
      </c>
      <c r="AI26" s="7">
        <v>178.05199999999999</v>
      </c>
      <c r="AJ26" s="2"/>
      <c r="AK26" s="8">
        <v>38899</v>
      </c>
      <c r="AL26" s="7">
        <v>96.671000000000006</v>
      </c>
      <c r="AM26" s="7">
        <v>66.569999999999993</v>
      </c>
      <c r="AN26" s="7">
        <v>163.24100000000001</v>
      </c>
      <c r="AO26" s="2"/>
      <c r="AP26" s="8">
        <v>39630</v>
      </c>
      <c r="AQ26" s="7">
        <v>94.3</v>
      </c>
      <c r="AR26" s="7">
        <v>68.042000000000002</v>
      </c>
      <c r="AS26" s="7">
        <v>162.34200000000001</v>
      </c>
      <c r="AT26" s="2"/>
      <c r="AU26" s="8">
        <v>40360</v>
      </c>
      <c r="AV26" s="7">
        <v>110.53</v>
      </c>
      <c r="AW26" s="7">
        <v>81.301000000000002</v>
      </c>
      <c r="AX26" s="7">
        <v>191.83099999999999</v>
      </c>
      <c r="AY26" s="2"/>
      <c r="AZ26" s="8">
        <v>41091</v>
      </c>
      <c r="BA26" s="7">
        <v>86.236494007248396</v>
      </c>
      <c r="BB26" s="7">
        <v>68.536655163264513</v>
      </c>
      <c r="BC26" s="7">
        <v>154.77314917051288</v>
      </c>
      <c r="BD26" s="2"/>
      <c r="BE26" s="8">
        <v>41821</v>
      </c>
      <c r="BF26" s="7">
        <v>96.671999999999997</v>
      </c>
      <c r="BG26" s="7">
        <v>77.950999999999993</v>
      </c>
      <c r="BH26" s="7">
        <v>174.624</v>
      </c>
      <c r="BI26" s="2"/>
      <c r="BJ26" s="8">
        <v>42552</v>
      </c>
      <c r="BK26" s="7">
        <v>95.947000000000003</v>
      </c>
      <c r="BL26" s="7">
        <v>77.902000000000001</v>
      </c>
      <c r="BM26" s="7">
        <v>173.84899999999999</v>
      </c>
      <c r="BN26" s="2"/>
      <c r="BO26" s="8">
        <v>43282</v>
      </c>
      <c r="BP26" s="7">
        <v>113.705</v>
      </c>
      <c r="BQ26" s="7">
        <v>87.108000000000004</v>
      </c>
      <c r="BR26" s="7">
        <v>200.81299999999999</v>
      </c>
      <c r="BS26" s="2"/>
      <c r="BT26" s="8">
        <v>44013</v>
      </c>
      <c r="BU26" s="7">
        <v>103.8</v>
      </c>
      <c r="BV26" s="7">
        <v>77.382999999999996</v>
      </c>
      <c r="BW26" s="7">
        <v>181.184</v>
      </c>
      <c r="BX26" s="2"/>
      <c r="BY26" s="8">
        <v>44743</v>
      </c>
      <c r="BZ26" s="7">
        <v>116.202</v>
      </c>
      <c r="CA26" s="7">
        <v>88.322999999999993</v>
      </c>
      <c r="CB26" s="7">
        <v>204.52500000000001</v>
      </c>
      <c r="CC26" s="2"/>
      <c r="CD26" s="8">
        <v>45474</v>
      </c>
      <c r="CE26" s="7">
        <v>95.587999999999994</v>
      </c>
      <c r="CF26" s="7">
        <v>75.084000000000003</v>
      </c>
      <c r="CG26" s="7">
        <v>170.672</v>
      </c>
      <c r="CH26" s="2"/>
    </row>
    <row r="27" spans="1:89" x14ac:dyDescent="0.25">
      <c r="A27" s="5" t="s">
        <v>40</v>
      </c>
      <c r="B27" s="7">
        <v>174.32300000000001</v>
      </c>
      <c r="C27" s="2"/>
      <c r="D27" s="5"/>
      <c r="E27" s="7"/>
      <c r="F27" s="2"/>
      <c r="G27" s="8">
        <v>34547</v>
      </c>
      <c r="H27" s="7">
        <v>102.745</v>
      </c>
      <c r="I27" s="5">
        <v>68.465000000000003</v>
      </c>
      <c r="J27" s="7">
        <f t="shared" si="0"/>
        <v>171.21</v>
      </c>
      <c r="K27" s="2"/>
      <c r="L27" s="8">
        <v>35278</v>
      </c>
      <c r="M27" s="7">
        <v>100.31100000000001</v>
      </c>
      <c r="N27" s="5">
        <v>72.944999999999993</v>
      </c>
      <c r="O27" s="7">
        <f t="shared" si="1"/>
        <v>173.256</v>
      </c>
      <c r="P27" s="2"/>
      <c r="Q27" s="8">
        <v>36008</v>
      </c>
      <c r="R27" s="7">
        <v>102.36799999999999</v>
      </c>
      <c r="S27" s="5">
        <v>68.694000000000003</v>
      </c>
      <c r="T27" s="7">
        <f t="shared" si="2"/>
        <v>171.06200000000001</v>
      </c>
      <c r="U27" s="2"/>
      <c r="V27" s="8">
        <v>36739</v>
      </c>
      <c r="W27" s="7">
        <v>94.647999999999996</v>
      </c>
      <c r="X27" s="7">
        <v>69.460999999999999</v>
      </c>
      <c r="Y27" s="7">
        <f t="shared" si="3"/>
        <v>164.10899999999998</v>
      </c>
      <c r="Z27" s="2"/>
      <c r="AA27" s="8">
        <v>37469</v>
      </c>
      <c r="AB27" s="7">
        <v>93.44</v>
      </c>
      <c r="AC27" s="5">
        <v>73.225999999999999</v>
      </c>
      <c r="AD27" s="7">
        <v>166.666</v>
      </c>
      <c r="AE27" s="2"/>
      <c r="AF27" s="8">
        <v>38200</v>
      </c>
      <c r="AG27" s="7">
        <v>99.084999999999994</v>
      </c>
      <c r="AH27" s="5">
        <v>70.414000000000001</v>
      </c>
      <c r="AI27" s="7">
        <v>169.36799999999999</v>
      </c>
      <c r="AJ27" s="2"/>
      <c r="AK27" s="8">
        <v>38930</v>
      </c>
      <c r="AL27" s="7">
        <v>88.191999999999993</v>
      </c>
      <c r="AM27" s="5">
        <v>60.109000000000002</v>
      </c>
      <c r="AN27" s="7">
        <v>148.30099999999999</v>
      </c>
      <c r="AO27" s="2"/>
      <c r="AP27" s="8">
        <v>39661</v>
      </c>
      <c r="AQ27" s="7">
        <v>85.325000000000003</v>
      </c>
      <c r="AR27" s="7">
        <v>65.150999999999996</v>
      </c>
      <c r="AS27" s="7">
        <v>150.476</v>
      </c>
      <c r="AT27" s="2"/>
      <c r="AU27" s="8">
        <v>40391</v>
      </c>
      <c r="AV27" s="7">
        <v>91.416849999999997</v>
      </c>
      <c r="AW27" s="7">
        <v>68.713579999999993</v>
      </c>
      <c r="AX27" s="7">
        <v>160.13040000000001</v>
      </c>
      <c r="AY27" s="2"/>
      <c r="AZ27" s="8">
        <v>41122</v>
      </c>
      <c r="BA27" s="7">
        <v>87.338660000000004</v>
      </c>
      <c r="BB27" s="7">
        <v>68.746170000000006</v>
      </c>
      <c r="BC27" s="7">
        <v>156.0848</v>
      </c>
      <c r="BD27" s="2"/>
      <c r="BE27" s="8">
        <v>41852</v>
      </c>
      <c r="BF27" s="7">
        <v>87.383620134061303</v>
      </c>
      <c r="BG27" s="7">
        <v>69.657475155061306</v>
      </c>
      <c r="BH27" s="7">
        <v>157.04109528912301</v>
      </c>
      <c r="BI27" s="2"/>
      <c r="BJ27" s="8">
        <v>42583</v>
      </c>
      <c r="BK27" s="7">
        <v>98.049000000000007</v>
      </c>
      <c r="BL27" s="7">
        <v>78.19</v>
      </c>
      <c r="BM27" s="7">
        <v>176.239</v>
      </c>
      <c r="BN27" s="2"/>
      <c r="BO27" s="8">
        <v>43313</v>
      </c>
      <c r="BP27" s="7">
        <v>92.57987096774194</v>
      </c>
      <c r="BQ27" s="7">
        <v>74.484161290322575</v>
      </c>
      <c r="BR27" s="7">
        <v>167.06399999999999</v>
      </c>
      <c r="BS27" s="2"/>
      <c r="BT27" s="8">
        <v>44044</v>
      </c>
      <c r="BU27" s="7">
        <v>106.33799999999999</v>
      </c>
      <c r="BV27" s="7">
        <v>81.212000000000003</v>
      </c>
      <c r="BW27" s="7">
        <v>187.55</v>
      </c>
      <c r="BX27" s="2"/>
      <c r="BY27" s="8">
        <v>44774</v>
      </c>
      <c r="BZ27" s="7">
        <v>103.259</v>
      </c>
      <c r="CA27" s="7">
        <v>79.113</v>
      </c>
      <c r="CB27" s="7">
        <v>182.37200000000001</v>
      </c>
      <c r="CC27" s="2"/>
      <c r="CD27" s="8">
        <v>45505</v>
      </c>
      <c r="CE27" s="7">
        <v>95.891000000000005</v>
      </c>
      <c r="CF27" s="7">
        <v>73.334000000000003</v>
      </c>
      <c r="CG27" s="7">
        <v>169.22499999999999</v>
      </c>
      <c r="CH27" s="2"/>
    </row>
    <row r="28" spans="1:89" x14ac:dyDescent="0.25">
      <c r="A28" s="5" t="s">
        <v>41</v>
      </c>
      <c r="B28" s="7">
        <v>162.67599999999999</v>
      </c>
      <c r="C28" s="2"/>
      <c r="D28" s="5"/>
      <c r="E28" s="7"/>
      <c r="F28" s="2"/>
      <c r="G28" s="8">
        <v>34578</v>
      </c>
      <c r="H28" s="7">
        <v>88.861999999999995</v>
      </c>
      <c r="I28" s="5">
        <v>60.253</v>
      </c>
      <c r="J28" s="7">
        <f t="shared" si="0"/>
        <v>149.11500000000001</v>
      </c>
      <c r="K28" s="2"/>
      <c r="L28" s="8">
        <v>35309</v>
      </c>
      <c r="M28" s="7">
        <v>93.230999999999995</v>
      </c>
      <c r="N28" s="5">
        <v>69.108999999999995</v>
      </c>
      <c r="O28" s="7">
        <f t="shared" si="1"/>
        <v>162.33999999999997</v>
      </c>
      <c r="P28" s="2"/>
      <c r="Q28" s="8">
        <v>36039</v>
      </c>
      <c r="R28" s="7">
        <v>90.215000000000003</v>
      </c>
      <c r="S28" s="5">
        <v>62.527000000000001</v>
      </c>
      <c r="T28" s="7">
        <f t="shared" si="2"/>
        <v>152.74200000000002</v>
      </c>
      <c r="U28" s="2"/>
      <c r="V28" s="8">
        <v>36770</v>
      </c>
      <c r="W28" s="7">
        <v>85.676000000000002</v>
      </c>
      <c r="X28" s="7">
        <v>64.337000000000003</v>
      </c>
      <c r="Y28" s="7">
        <f t="shared" si="3"/>
        <v>150.01300000000001</v>
      </c>
      <c r="Z28" s="2"/>
      <c r="AA28" s="8">
        <v>37500</v>
      </c>
      <c r="AB28" s="7">
        <v>94.524000000000001</v>
      </c>
      <c r="AC28" s="7">
        <v>74.849999999999994</v>
      </c>
      <c r="AD28" s="7">
        <v>169.374</v>
      </c>
      <c r="AE28" s="2"/>
      <c r="AF28" s="8">
        <v>38231</v>
      </c>
      <c r="AG28" s="7">
        <v>94.813999999999993</v>
      </c>
      <c r="AH28" s="5">
        <v>65.784000000000006</v>
      </c>
      <c r="AI28" s="7">
        <v>160.59800000000001</v>
      </c>
      <c r="AJ28" s="2"/>
      <c r="AK28" s="8">
        <v>38961</v>
      </c>
      <c r="AL28" s="7">
        <v>95.054000000000002</v>
      </c>
      <c r="AM28" s="5">
        <v>61.406999999999996</v>
      </c>
      <c r="AN28" s="7">
        <v>153.46100000000001</v>
      </c>
      <c r="AO28" s="2"/>
      <c r="AP28" s="8">
        <v>39692</v>
      </c>
      <c r="AQ28" s="7">
        <v>85.320999999999998</v>
      </c>
      <c r="AR28" s="5">
        <v>67.471999999999994</v>
      </c>
      <c r="AS28" s="7">
        <v>152.79300000000001</v>
      </c>
      <c r="AT28" s="2"/>
      <c r="AU28" s="8">
        <v>40422</v>
      </c>
      <c r="AV28" s="7">
        <v>89.342866666666666</v>
      </c>
      <c r="AW28" s="7">
        <v>68.735200000000006</v>
      </c>
      <c r="AX28" s="7">
        <v>158.07806666666667</v>
      </c>
      <c r="AY28" s="2"/>
      <c r="AZ28" s="8">
        <v>41153</v>
      </c>
      <c r="BA28" s="7">
        <v>89.031109999999998</v>
      </c>
      <c r="BB28" s="7">
        <v>70.126499999999993</v>
      </c>
      <c r="BC28" s="7">
        <v>159.1576</v>
      </c>
      <c r="BD28" s="2"/>
      <c r="BE28" s="8">
        <v>41883</v>
      </c>
      <c r="BF28" s="7">
        <v>88.7874341482067</v>
      </c>
      <c r="BG28" s="7">
        <v>71.0326643264833</v>
      </c>
      <c r="BH28" s="7">
        <v>159.82009847469001</v>
      </c>
      <c r="BI28" s="2"/>
      <c r="BJ28" s="8">
        <v>42614</v>
      </c>
      <c r="BK28" s="7">
        <v>92.501422000000034</v>
      </c>
      <c r="BL28" s="7">
        <v>74.499052333333353</v>
      </c>
      <c r="BM28" s="7">
        <v>167</v>
      </c>
      <c r="BN28" s="2"/>
      <c r="BO28" s="8">
        <v>43344</v>
      </c>
      <c r="BP28" s="7">
        <v>90.594000000000008</v>
      </c>
      <c r="BQ28" s="7">
        <v>74.842833333333317</v>
      </c>
      <c r="BR28" s="7">
        <v>165.43700000000001</v>
      </c>
      <c r="BS28" s="2"/>
      <c r="BT28" s="8">
        <v>44075</v>
      </c>
      <c r="BU28" s="7">
        <v>97.491</v>
      </c>
      <c r="BV28" s="7">
        <v>77.248000000000005</v>
      </c>
      <c r="BW28" s="7">
        <v>174.739</v>
      </c>
      <c r="BX28" s="2"/>
      <c r="BY28" s="8">
        <v>44805</v>
      </c>
      <c r="BZ28" s="7">
        <v>87.962000000000003</v>
      </c>
      <c r="CA28" s="7">
        <v>73.144999999999996</v>
      </c>
      <c r="CB28" s="7">
        <v>161.107</v>
      </c>
      <c r="CC28" s="2"/>
      <c r="CD28" s="8">
        <v>45536</v>
      </c>
      <c r="CE28" s="7"/>
      <c r="CF28" s="7"/>
      <c r="CG28" s="7"/>
      <c r="CH28" s="2"/>
    </row>
    <row r="29" spans="1:89" x14ac:dyDescent="0.25">
      <c r="A29" s="5" t="s">
        <v>42</v>
      </c>
      <c r="B29" s="7">
        <v>157.78200000000001</v>
      </c>
      <c r="C29" s="2"/>
      <c r="D29" s="5"/>
      <c r="E29" s="7"/>
      <c r="F29" s="2"/>
      <c r="G29" s="8">
        <v>34608</v>
      </c>
      <c r="H29" s="7">
        <v>87.146000000000001</v>
      </c>
      <c r="I29" s="5">
        <v>60.868000000000002</v>
      </c>
      <c r="J29" s="7">
        <f t="shared" si="0"/>
        <v>148.01400000000001</v>
      </c>
      <c r="K29" s="2"/>
      <c r="L29" s="8">
        <v>35339</v>
      </c>
      <c r="M29" s="7">
        <v>85.179000000000002</v>
      </c>
      <c r="N29" s="5">
        <v>63.533999999999999</v>
      </c>
      <c r="O29" s="7">
        <f t="shared" si="1"/>
        <v>148.71299999999999</v>
      </c>
      <c r="P29" s="2"/>
      <c r="Q29" s="8">
        <v>36069</v>
      </c>
      <c r="R29" s="7">
        <v>84.697000000000003</v>
      </c>
      <c r="S29" s="5">
        <v>60.131999999999998</v>
      </c>
      <c r="T29" s="7">
        <f t="shared" si="2"/>
        <v>144.82900000000001</v>
      </c>
      <c r="U29" s="2"/>
      <c r="V29" s="8">
        <v>36800</v>
      </c>
      <c r="W29" s="7">
        <v>81.540000000000006</v>
      </c>
      <c r="X29" s="7">
        <v>61.341999999999999</v>
      </c>
      <c r="Y29" s="7">
        <f t="shared" si="3"/>
        <v>142.88200000000001</v>
      </c>
      <c r="Z29" s="2"/>
      <c r="AA29" s="8">
        <v>37530</v>
      </c>
      <c r="AB29" s="7">
        <v>94.906999999999996</v>
      </c>
      <c r="AC29" s="5">
        <v>71.606999999999999</v>
      </c>
      <c r="AD29" s="7">
        <v>166.51400000000001</v>
      </c>
      <c r="AE29" s="2"/>
      <c r="AF29" s="8">
        <v>38261</v>
      </c>
      <c r="AG29" s="7">
        <v>89.61</v>
      </c>
      <c r="AH29" s="7">
        <v>62.12</v>
      </c>
      <c r="AI29" s="7">
        <f>SUM(AG29:AH29)</f>
        <v>151.72999999999999</v>
      </c>
      <c r="AJ29" s="2"/>
      <c r="AK29" s="8">
        <v>38991</v>
      </c>
      <c r="AL29" s="7">
        <v>84.644000000000005</v>
      </c>
      <c r="AM29" s="7">
        <v>60.252000000000002</v>
      </c>
      <c r="AN29" s="7">
        <v>144.89599999999999</v>
      </c>
      <c r="AO29" s="2"/>
      <c r="AP29" s="8">
        <v>39722</v>
      </c>
      <c r="AQ29" s="7">
        <v>82.602999999999994</v>
      </c>
      <c r="AR29" s="7">
        <v>65.921000000000006</v>
      </c>
      <c r="AS29" s="7">
        <v>148.524</v>
      </c>
      <c r="AT29" s="2"/>
      <c r="AU29" s="8">
        <v>40452</v>
      </c>
      <c r="AV29" s="7">
        <v>85.340999999999994</v>
      </c>
      <c r="AW29" s="7">
        <v>66.994</v>
      </c>
      <c r="AX29" s="7">
        <v>152.33500000000001</v>
      </c>
      <c r="AY29" s="2"/>
      <c r="AZ29" s="8">
        <v>41183</v>
      </c>
      <c r="BA29" s="7">
        <v>82.424999999999997</v>
      </c>
      <c r="BB29" s="7">
        <v>66.484999999999999</v>
      </c>
      <c r="BC29" s="7">
        <v>148.91</v>
      </c>
      <c r="BD29" s="2"/>
      <c r="BE29" s="8">
        <v>41913</v>
      </c>
      <c r="BF29" s="7">
        <v>83.956346272245199</v>
      </c>
      <c r="BG29" s="7">
        <v>68.669457735241906</v>
      </c>
      <c r="BH29" s="7">
        <v>152.62580400748701</v>
      </c>
      <c r="BI29" s="2"/>
      <c r="BJ29" s="8">
        <v>42644</v>
      </c>
      <c r="BK29" s="7">
        <v>87.350999999999999</v>
      </c>
      <c r="BL29" s="7">
        <v>71.307000000000002</v>
      </c>
      <c r="BM29" s="7">
        <v>158.65799999999999</v>
      </c>
      <c r="BN29" s="2"/>
      <c r="BO29" s="8">
        <v>43374</v>
      </c>
      <c r="BP29" s="7">
        <v>93.575000000000003</v>
      </c>
      <c r="BQ29" s="7">
        <v>75.78</v>
      </c>
      <c r="BR29" s="7">
        <v>160.14099999999999</v>
      </c>
      <c r="BS29" s="2"/>
      <c r="BT29" s="8">
        <v>44105</v>
      </c>
      <c r="BU29" s="7">
        <v>88.474000000000004</v>
      </c>
      <c r="BV29" s="7">
        <v>71.897000000000006</v>
      </c>
      <c r="BW29" s="7">
        <v>160.37100000000001</v>
      </c>
      <c r="BX29" s="2"/>
      <c r="BY29" s="8">
        <v>44835</v>
      </c>
      <c r="BZ29" s="7">
        <v>85.570999999999998</v>
      </c>
      <c r="CA29" s="7">
        <v>71.373000000000005</v>
      </c>
      <c r="CB29" s="7">
        <v>156.94399999999999</v>
      </c>
      <c r="CC29" s="2"/>
      <c r="CD29" s="8">
        <v>45566</v>
      </c>
      <c r="CE29" s="7"/>
      <c r="CF29" s="7"/>
      <c r="CG29" s="7"/>
      <c r="CH29" s="2"/>
    </row>
    <row r="30" spans="1:89" x14ac:dyDescent="0.25">
      <c r="A30" s="5" t="s">
        <v>43</v>
      </c>
      <c r="B30" s="7">
        <v>156.47200000000001</v>
      </c>
      <c r="C30" s="2"/>
      <c r="D30" s="5"/>
      <c r="E30" s="7"/>
      <c r="F30" s="2"/>
      <c r="G30" s="8">
        <v>34639</v>
      </c>
      <c r="H30" s="7">
        <v>86.16</v>
      </c>
      <c r="I30" s="5">
        <v>59.427999999999997</v>
      </c>
      <c r="J30" s="7">
        <f t="shared" si="0"/>
        <v>145.58799999999999</v>
      </c>
      <c r="K30" s="2"/>
      <c r="L30" s="8">
        <v>35370</v>
      </c>
      <c r="M30" s="7">
        <v>85.590999999999994</v>
      </c>
      <c r="N30" s="5">
        <v>63.284999999999997</v>
      </c>
      <c r="O30" s="7">
        <f t="shared" si="1"/>
        <v>148.87599999999998</v>
      </c>
      <c r="P30" s="2"/>
      <c r="Q30" s="8">
        <v>36100</v>
      </c>
      <c r="R30" s="7">
        <v>85.429000000000002</v>
      </c>
      <c r="S30" s="5">
        <v>60.173000000000002</v>
      </c>
      <c r="T30" s="7">
        <f t="shared" si="2"/>
        <v>145.602</v>
      </c>
      <c r="U30" s="2"/>
      <c r="V30" s="8">
        <v>36831</v>
      </c>
      <c r="W30" s="7">
        <v>82.257999999999996</v>
      </c>
      <c r="X30" s="7">
        <v>62.752000000000002</v>
      </c>
      <c r="Y30" s="7">
        <f t="shared" si="3"/>
        <v>145.01</v>
      </c>
      <c r="Z30" s="2"/>
      <c r="AA30" s="8">
        <v>37561</v>
      </c>
      <c r="AB30" s="7">
        <v>85.103999999999999</v>
      </c>
      <c r="AC30" s="5">
        <v>65.138999999999996</v>
      </c>
      <c r="AD30" s="7">
        <v>152.64099999999999</v>
      </c>
      <c r="AE30" s="2"/>
      <c r="AF30" s="8">
        <v>38292</v>
      </c>
      <c r="AG30" s="7">
        <v>87.575999999999993</v>
      </c>
      <c r="AH30" s="5">
        <v>62.468000000000004</v>
      </c>
      <c r="AI30" s="7">
        <v>150.04400000000001</v>
      </c>
      <c r="AJ30" s="2"/>
      <c r="AK30" s="8">
        <v>39022</v>
      </c>
      <c r="AL30" s="7">
        <v>85.435000000000002</v>
      </c>
      <c r="AM30" s="5">
        <v>59.924999999999997</v>
      </c>
      <c r="AN30" s="7">
        <v>145.36000000000001</v>
      </c>
      <c r="AO30" s="2"/>
      <c r="AP30" s="8">
        <v>39753</v>
      </c>
      <c r="AQ30" s="7">
        <v>82.759</v>
      </c>
      <c r="AR30" s="5">
        <v>65.95</v>
      </c>
      <c r="AS30" s="7">
        <v>148.709</v>
      </c>
      <c r="AT30" s="2"/>
      <c r="AU30" s="8">
        <v>40483</v>
      </c>
      <c r="AV30" s="7">
        <v>85.366</v>
      </c>
      <c r="AW30" s="5">
        <v>66.814999999999998</v>
      </c>
      <c r="AX30" s="7">
        <v>152.18</v>
      </c>
      <c r="AY30" s="2"/>
      <c r="AZ30" s="8">
        <v>41214</v>
      </c>
      <c r="BA30" s="7">
        <v>82.706999999999994</v>
      </c>
      <c r="BB30" s="5">
        <v>66.465000000000003</v>
      </c>
      <c r="BC30" s="7">
        <v>149.17099999999999</v>
      </c>
      <c r="BD30" s="2"/>
      <c r="BE30" s="8">
        <v>41944</v>
      </c>
      <c r="BF30" s="7">
        <v>83.397999999999996</v>
      </c>
      <c r="BG30" s="5">
        <v>69.489000000000004</v>
      </c>
      <c r="BH30" s="7">
        <v>152.886</v>
      </c>
      <c r="BI30" s="2"/>
      <c r="BJ30" s="8">
        <v>42675</v>
      </c>
      <c r="BK30" s="7">
        <v>87.576999999999998</v>
      </c>
      <c r="BL30" s="5">
        <v>71.322000000000003</v>
      </c>
      <c r="BM30" s="7">
        <v>158.899</v>
      </c>
      <c r="BN30" s="2"/>
      <c r="BO30" s="8">
        <v>43405</v>
      </c>
      <c r="BP30" s="7">
        <v>85.765000000000001</v>
      </c>
      <c r="BQ30" s="5">
        <v>72.730999999999995</v>
      </c>
      <c r="BR30" s="7">
        <v>158.49600000000001</v>
      </c>
      <c r="BS30" s="2"/>
      <c r="BT30" s="8">
        <v>44136</v>
      </c>
      <c r="BU30" s="7">
        <v>88.834000000000003</v>
      </c>
      <c r="BV30" s="5">
        <v>72.84</v>
      </c>
      <c r="BW30" s="7">
        <v>161.67400000000001</v>
      </c>
      <c r="BX30" s="2"/>
      <c r="BY30" s="8">
        <v>44866</v>
      </c>
      <c r="BZ30" s="7">
        <v>85.584000000000003</v>
      </c>
      <c r="CA30" s="5">
        <v>70.795000000000002</v>
      </c>
      <c r="CB30" s="7">
        <v>156.37799999999999</v>
      </c>
      <c r="CC30" s="2"/>
      <c r="CD30" s="8">
        <v>45597</v>
      </c>
      <c r="CE30" s="7"/>
      <c r="CF30" s="5"/>
      <c r="CG30" s="7"/>
      <c r="CH30" s="2"/>
    </row>
    <row r="31" spans="1:89" x14ac:dyDescent="0.25">
      <c r="A31" s="5" t="s">
        <v>44</v>
      </c>
      <c r="B31" s="7">
        <v>165.059</v>
      </c>
      <c r="C31" s="2"/>
      <c r="D31" s="5"/>
      <c r="E31" s="7"/>
      <c r="F31" s="2"/>
      <c r="G31" s="8">
        <v>34669</v>
      </c>
      <c r="H31" s="7">
        <v>85.12</v>
      </c>
      <c r="I31" s="5">
        <v>59.835999999999999</v>
      </c>
      <c r="J31" s="7">
        <f t="shared" si="0"/>
        <v>144.95600000000002</v>
      </c>
      <c r="K31" s="2"/>
      <c r="L31" s="8">
        <v>35400</v>
      </c>
      <c r="M31" s="7">
        <v>85.507000000000005</v>
      </c>
      <c r="N31" s="5">
        <v>63.892000000000003</v>
      </c>
      <c r="O31" s="7">
        <f t="shared" si="1"/>
        <v>149.399</v>
      </c>
      <c r="P31" s="2"/>
      <c r="Q31" s="8">
        <v>36130</v>
      </c>
      <c r="R31" s="7">
        <v>84.343000000000004</v>
      </c>
      <c r="S31" s="5">
        <v>60.372999999999998</v>
      </c>
      <c r="T31" s="7">
        <f t="shared" si="2"/>
        <v>144.71600000000001</v>
      </c>
      <c r="U31" s="2"/>
      <c r="V31" s="8">
        <v>36861</v>
      </c>
      <c r="W31" s="7">
        <v>81.751000000000005</v>
      </c>
      <c r="X31" s="7">
        <v>64.171000000000006</v>
      </c>
      <c r="Y31" s="7">
        <f t="shared" si="3"/>
        <v>145.92200000000003</v>
      </c>
      <c r="Z31" s="2"/>
      <c r="AA31" s="8">
        <v>37591</v>
      </c>
      <c r="AB31" s="7">
        <v>85.289000000000001</v>
      </c>
      <c r="AC31" s="7">
        <v>64.709999999999994</v>
      </c>
      <c r="AD31" s="7">
        <v>149.999</v>
      </c>
      <c r="AE31" s="2"/>
      <c r="AF31" s="8">
        <v>38322</v>
      </c>
      <c r="AG31" s="7">
        <v>85.99</v>
      </c>
      <c r="AH31" s="7">
        <v>62.436</v>
      </c>
      <c r="AI31" s="7">
        <v>148.42500000000001</v>
      </c>
      <c r="AJ31" s="2"/>
      <c r="AK31" s="8">
        <v>39052</v>
      </c>
      <c r="AL31" s="7">
        <v>84.742999999999995</v>
      </c>
      <c r="AM31" s="7">
        <v>59.774999999999999</v>
      </c>
      <c r="AN31" s="7">
        <v>144.518</v>
      </c>
      <c r="AO31" s="2"/>
      <c r="AP31" s="8">
        <v>39783</v>
      </c>
      <c r="AQ31" s="7">
        <v>83.391000000000005</v>
      </c>
      <c r="AR31" s="7">
        <v>66.727999999999994</v>
      </c>
      <c r="AS31" s="7">
        <v>150.119</v>
      </c>
      <c r="AT31" s="2"/>
      <c r="AU31" s="8">
        <v>40513</v>
      </c>
      <c r="AV31" s="7">
        <v>88.714419354838711</v>
      </c>
      <c r="AW31" s="7">
        <v>69.391999999999996</v>
      </c>
      <c r="AX31" s="7">
        <v>158.10599999999999</v>
      </c>
      <c r="AY31" s="2"/>
      <c r="AZ31" s="8">
        <v>41244</v>
      </c>
      <c r="BA31" s="7">
        <v>83.658176802974182</v>
      </c>
      <c r="BB31" s="7">
        <v>67.232754879603235</v>
      </c>
      <c r="BC31" s="7">
        <v>150.89093168257739</v>
      </c>
      <c r="BD31" s="2"/>
      <c r="BE31" s="8">
        <v>41974</v>
      </c>
      <c r="BF31" s="7">
        <v>83.921999999999997</v>
      </c>
      <c r="BG31" s="7">
        <v>69.460999999999999</v>
      </c>
      <c r="BH31" s="7">
        <v>153.38300000000001</v>
      </c>
      <c r="BI31" s="2"/>
      <c r="BJ31" s="8">
        <v>42705</v>
      </c>
      <c r="BK31" s="7">
        <v>87.09</v>
      </c>
      <c r="BL31" s="7">
        <v>71.879000000000005</v>
      </c>
      <c r="BM31" s="7">
        <v>158.96899999999999</v>
      </c>
      <c r="BN31" s="2"/>
      <c r="BO31" s="8">
        <v>43435</v>
      </c>
      <c r="BP31" s="7">
        <v>86.367000000000004</v>
      </c>
      <c r="BQ31" s="7">
        <v>72.980999999999995</v>
      </c>
      <c r="BR31" s="7">
        <v>159.34800000000001</v>
      </c>
      <c r="BS31" s="2"/>
      <c r="BT31" s="8">
        <v>44166</v>
      </c>
      <c r="BU31" s="7">
        <v>89.259</v>
      </c>
      <c r="BV31" s="7">
        <v>72.876999999999995</v>
      </c>
      <c r="BW31" s="7">
        <v>162.136</v>
      </c>
      <c r="BX31" s="2"/>
      <c r="BY31" s="8">
        <v>44896</v>
      </c>
      <c r="BZ31" s="7">
        <v>94.257999999999996</v>
      </c>
      <c r="CA31" s="7">
        <v>73.608000000000004</v>
      </c>
      <c r="CB31" s="7">
        <v>167.86600000000001</v>
      </c>
      <c r="CC31" s="2"/>
      <c r="CD31" s="8">
        <v>45627</v>
      </c>
      <c r="CE31" s="7"/>
      <c r="CF31" s="7"/>
      <c r="CG31" s="7"/>
      <c r="CH31" s="2"/>
    </row>
    <row r="36" spans="44:74" x14ac:dyDescent="0.25">
      <c r="BE36" s="60"/>
      <c r="BJ36" s="60"/>
      <c r="BO36" s="60"/>
      <c r="BT36" s="60"/>
    </row>
    <row r="37" spans="44:74" x14ac:dyDescent="0.25">
      <c r="AR37" s="60"/>
      <c r="AZ37" s="60"/>
      <c r="BE37" s="60"/>
      <c r="BJ37" s="60"/>
      <c r="BO37" s="60"/>
      <c r="BP37" s="60"/>
      <c r="BT37" s="60"/>
    </row>
    <row r="38" spans="44:74" x14ac:dyDescent="0.25">
      <c r="AZ38" s="60"/>
      <c r="BE38" s="60"/>
      <c r="BJ38" s="60"/>
      <c r="BL38" s="60"/>
      <c r="BO38" s="60"/>
      <c r="BP38" s="60"/>
      <c r="BQ38" s="60"/>
      <c r="BT38" s="60"/>
      <c r="BV38" s="60"/>
    </row>
    <row r="39" spans="44:74" x14ac:dyDescent="0.25">
      <c r="AZ39" s="60"/>
      <c r="BE39" s="60"/>
      <c r="BJ39" s="60"/>
      <c r="BL39" s="60"/>
      <c r="BO39" s="60"/>
      <c r="BP39" s="60"/>
      <c r="BQ39" s="60"/>
      <c r="BT39" s="60"/>
      <c r="BV39" s="60"/>
    </row>
    <row r="40" spans="44:74" x14ac:dyDescent="0.25">
      <c r="BL40" s="60"/>
      <c r="BQ40" s="60"/>
      <c r="BV40" s="60"/>
    </row>
    <row r="80" spans="7:10" x14ac:dyDescent="0.25">
      <c r="G80">
        <v>36161</v>
      </c>
      <c r="H80">
        <v>84.344999999999999</v>
      </c>
      <c r="I80">
        <v>60.609000000000002</v>
      </c>
      <c r="J80">
        <f t="shared" ref="J80:J87" si="4">SUM(H80:I80)</f>
        <v>144.95400000000001</v>
      </c>
    </row>
    <row r="81" spans="7:10" x14ac:dyDescent="0.25">
      <c r="G81">
        <v>36192</v>
      </c>
      <c r="H81">
        <v>84.212000000000003</v>
      </c>
      <c r="I81">
        <v>60.787999999999997</v>
      </c>
      <c r="J81">
        <f t="shared" si="4"/>
        <v>145</v>
      </c>
    </row>
    <row r="82" spans="7:10" x14ac:dyDescent="0.25">
      <c r="G82">
        <v>36220</v>
      </c>
      <c r="H82">
        <v>84.69</v>
      </c>
      <c r="I82">
        <v>60.357999999999997</v>
      </c>
      <c r="J82">
        <f t="shared" si="4"/>
        <v>145.048</v>
      </c>
    </row>
    <row r="83" spans="7:10" x14ac:dyDescent="0.25">
      <c r="G83">
        <v>36251</v>
      </c>
      <c r="H83">
        <v>85.218999999999994</v>
      </c>
      <c r="I83">
        <v>60.991</v>
      </c>
      <c r="J83">
        <f t="shared" si="4"/>
        <v>146.20999999999998</v>
      </c>
    </row>
    <row r="84" spans="7:10" x14ac:dyDescent="0.25">
      <c r="G84">
        <v>36281</v>
      </c>
      <c r="H84">
        <v>90.49</v>
      </c>
      <c r="I84">
        <v>64.7</v>
      </c>
      <c r="J84">
        <f t="shared" si="4"/>
        <v>155.19</v>
      </c>
    </row>
    <row r="85" spans="7:10" x14ac:dyDescent="0.25">
      <c r="G85">
        <v>36312</v>
      </c>
      <c r="H85">
        <v>92.713999999999999</v>
      </c>
      <c r="I85">
        <v>66.778000000000006</v>
      </c>
      <c r="J85">
        <f t="shared" si="4"/>
        <v>159.49200000000002</v>
      </c>
    </row>
    <row r="86" spans="7:10" x14ac:dyDescent="0.25">
      <c r="G86">
        <v>36342</v>
      </c>
      <c r="H86">
        <v>110.601</v>
      </c>
      <c r="I86">
        <v>78.063999999999993</v>
      </c>
      <c r="J86">
        <f t="shared" si="4"/>
        <v>188.66499999999999</v>
      </c>
    </row>
    <row r="87" spans="7:10" x14ac:dyDescent="0.25">
      <c r="G87">
        <v>36373</v>
      </c>
      <c r="H87">
        <v>89.936000000000007</v>
      </c>
      <c r="I87">
        <v>65.745999999999995</v>
      </c>
      <c r="J87">
        <f t="shared" si="4"/>
        <v>155.68200000000002</v>
      </c>
    </row>
    <row r="88" spans="7:10" x14ac:dyDescent="0.25">
      <c r="G88">
        <v>36404</v>
      </c>
      <c r="H88">
        <v>89.710251098533305</v>
      </c>
      <c r="I88">
        <v>64.795927637066654</v>
      </c>
      <c r="J88">
        <v>154.5061787356</v>
      </c>
    </row>
    <row r="89" spans="7:10" x14ac:dyDescent="0.25">
      <c r="G89">
        <v>36434</v>
      </c>
      <c r="H89">
        <v>84.490226609096766</v>
      </c>
      <c r="I89">
        <v>61.678621473935486</v>
      </c>
      <c r="J89">
        <v>146.16884808303229</v>
      </c>
    </row>
    <row r="90" spans="7:10" x14ac:dyDescent="0.25">
      <c r="G90">
        <v>36465</v>
      </c>
      <c r="H90">
        <v>83.279585198666652</v>
      </c>
      <c r="I90">
        <v>62.052405572800005</v>
      </c>
      <c r="J90">
        <v>145.33199077146668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D3D8-FE2A-4857-8A27-26BBD72EBD41}">
  <dimension ref="A1:EE23"/>
  <sheetViews>
    <sheetView topLeftCell="DI2" workbookViewId="0">
      <selection activeCell="EB13" sqref="EB13"/>
    </sheetView>
  </sheetViews>
  <sheetFormatPr defaultColWidth="9.08984375" defaultRowHeight="12.5" x14ac:dyDescent="0.25"/>
  <cols>
    <col min="1" max="1" width="7.08984375" style="5" bestFit="1" customWidth="1"/>
    <col min="2" max="2" width="9.453125" style="5" customWidth="1"/>
    <col min="3" max="3" width="9.08984375" style="5"/>
    <col min="4" max="4" width="7.36328125" style="5" bestFit="1" customWidth="1"/>
    <col min="5" max="5" width="2.90625" style="5" customWidth="1"/>
    <col min="6" max="6" width="7.08984375" style="5" bestFit="1" customWidth="1"/>
    <col min="7" max="7" width="9.453125" style="5" customWidth="1"/>
    <col min="8" max="8" width="9.6328125" style="5" customWidth="1"/>
    <col min="9" max="9" width="6.54296875" style="5" customWidth="1"/>
    <col min="10" max="10" width="2.90625" style="5" customWidth="1"/>
    <col min="11" max="13" width="9.08984375" style="5"/>
    <col min="14" max="14" width="6.6328125" style="5" customWidth="1"/>
    <col min="15" max="15" width="2.90625" style="5" customWidth="1"/>
    <col min="16" max="18" width="9.08984375" style="5"/>
    <col min="19" max="19" width="6.6328125" style="5" customWidth="1"/>
    <col min="20" max="20" width="2.90625" style="5" customWidth="1"/>
    <col min="21" max="24" width="9.08984375" style="5"/>
    <col min="25" max="25" width="2.6328125" style="5" customWidth="1"/>
    <col min="26" max="29" width="9.08984375" style="5"/>
    <col min="30" max="30" width="2.6328125" style="5" customWidth="1"/>
    <col min="31" max="34" width="9.08984375" style="5"/>
    <col min="35" max="35" width="2.6328125" style="5" customWidth="1"/>
    <col min="36" max="39" width="9.08984375" style="5"/>
    <col min="40" max="40" width="2.6328125" style="5" customWidth="1"/>
    <col min="41" max="44" width="9.08984375" style="5"/>
    <col min="45" max="45" width="2.90625" style="5" customWidth="1"/>
    <col min="46" max="49" width="9.08984375" style="5"/>
    <col min="50" max="50" width="3.90625" style="5" customWidth="1"/>
    <col min="51" max="54" width="9.08984375" style="5"/>
    <col min="55" max="55" width="3.90625" style="5" customWidth="1"/>
    <col min="56" max="59" width="9.08984375" style="5"/>
    <col min="60" max="60" width="3.90625" style="5" customWidth="1"/>
    <col min="61" max="64" width="9.08984375" style="5"/>
    <col min="65" max="65" width="3.90625" style="5" customWidth="1"/>
    <col min="66" max="69" width="9.08984375" style="5"/>
    <col min="70" max="70" width="3.90625" style="5" customWidth="1"/>
    <col min="71" max="74" width="9.08984375" style="5"/>
    <col min="75" max="75" width="3.90625" style="5" customWidth="1"/>
    <col min="76" max="79" width="9.08984375" style="5"/>
    <col min="80" max="80" width="3.90625" style="5" customWidth="1"/>
    <col min="81" max="84" width="9.08984375" style="5"/>
    <col min="85" max="85" width="3.90625" style="5" customWidth="1"/>
    <col min="86" max="89" width="9.08984375" style="5"/>
    <col min="90" max="90" width="3.90625" style="5" customWidth="1"/>
    <col min="91" max="94" width="9.08984375" style="5"/>
    <col min="95" max="95" width="3.90625" style="5" customWidth="1"/>
    <col min="96" max="99" width="9.08984375" style="5"/>
    <col min="100" max="100" width="3.90625" style="5" customWidth="1"/>
    <col min="101" max="104" width="9.08984375" style="5"/>
    <col min="105" max="105" width="3.90625" style="5" customWidth="1"/>
    <col min="106" max="109" width="9.08984375" style="5"/>
    <col min="110" max="110" width="3.90625" style="5" customWidth="1"/>
    <col min="111" max="114" width="9.08984375" style="5"/>
    <col min="115" max="115" width="3.90625" style="5" customWidth="1"/>
    <col min="116" max="119" width="9.08984375" style="5"/>
    <col min="120" max="120" width="3.90625" style="5" customWidth="1"/>
    <col min="121" max="124" width="9.08984375" style="5"/>
    <col min="125" max="125" width="3.90625" style="5" customWidth="1"/>
    <col min="126" max="129" width="9.08984375" style="5"/>
    <col min="130" max="130" width="3.90625" style="5" customWidth="1"/>
    <col min="131" max="134" width="9.08984375" style="5"/>
    <col min="135" max="135" width="3.90625" style="5" customWidth="1"/>
    <col min="136" max="16384" width="9.08984375" style="5"/>
  </cols>
  <sheetData>
    <row r="1" spans="1:135" ht="20" x14ac:dyDescent="0.4">
      <c r="A1" s="16" t="s">
        <v>79</v>
      </c>
    </row>
    <row r="2" spans="1:135" ht="20" x14ac:dyDescent="0.4">
      <c r="A2" s="15" t="s">
        <v>63</v>
      </c>
    </row>
    <row r="3" spans="1:135" s="10" customFormat="1" ht="65" x14ac:dyDescent="0.3">
      <c r="B3" s="11" t="s">
        <v>80</v>
      </c>
      <c r="C3" s="11" t="s">
        <v>81</v>
      </c>
      <c r="D3" s="11" t="s">
        <v>82</v>
      </c>
      <c r="E3" s="12"/>
      <c r="G3" s="11" t="s">
        <v>80</v>
      </c>
      <c r="H3" s="11" t="s">
        <v>81</v>
      </c>
      <c r="I3" s="11" t="s">
        <v>82</v>
      </c>
      <c r="J3" s="12"/>
      <c r="L3" s="11" t="s">
        <v>80</v>
      </c>
      <c r="M3" s="11" t="s">
        <v>81</v>
      </c>
      <c r="N3" s="11" t="s">
        <v>82</v>
      </c>
      <c r="O3" s="12"/>
      <c r="Q3" s="11" t="s">
        <v>80</v>
      </c>
      <c r="R3" s="11" t="s">
        <v>81</v>
      </c>
      <c r="S3" s="11" t="s">
        <v>82</v>
      </c>
      <c r="T3" s="12"/>
      <c r="V3" s="11" t="s">
        <v>80</v>
      </c>
      <c r="W3" s="11" t="s">
        <v>81</v>
      </c>
      <c r="X3" s="11" t="s">
        <v>82</v>
      </c>
      <c r="Y3" s="12"/>
      <c r="AA3" s="11" t="s">
        <v>80</v>
      </c>
      <c r="AB3" s="11" t="s">
        <v>81</v>
      </c>
      <c r="AC3" s="11" t="s">
        <v>82</v>
      </c>
      <c r="AD3" s="12"/>
      <c r="AF3" s="11" t="s">
        <v>80</v>
      </c>
      <c r="AG3" s="11" t="s">
        <v>81</v>
      </c>
      <c r="AH3" s="11" t="s">
        <v>82</v>
      </c>
      <c r="AI3" s="12"/>
      <c r="AK3" s="11" t="s">
        <v>80</v>
      </c>
      <c r="AL3" s="11" t="s">
        <v>81</v>
      </c>
      <c r="AM3" s="11" t="s">
        <v>82</v>
      </c>
      <c r="AN3" s="12"/>
      <c r="AP3" s="11" t="s">
        <v>80</v>
      </c>
      <c r="AQ3" s="11" t="s">
        <v>81</v>
      </c>
      <c r="AR3" s="11" t="s">
        <v>82</v>
      </c>
      <c r="AS3" s="12"/>
      <c r="AU3" s="11" t="s">
        <v>80</v>
      </c>
      <c r="AV3" s="11" t="s">
        <v>81</v>
      </c>
      <c r="AW3" s="11" t="s">
        <v>82</v>
      </c>
      <c r="AX3" s="12"/>
      <c r="AZ3" s="11" t="s">
        <v>80</v>
      </c>
      <c r="BA3" s="11" t="s">
        <v>81</v>
      </c>
      <c r="BB3" s="11" t="s">
        <v>82</v>
      </c>
      <c r="BC3" s="12"/>
      <c r="BE3" s="11" t="s">
        <v>80</v>
      </c>
      <c r="BF3" s="11" t="s">
        <v>81</v>
      </c>
      <c r="BG3" s="11" t="s">
        <v>82</v>
      </c>
      <c r="BH3" s="12"/>
      <c r="BJ3" s="11" t="s">
        <v>80</v>
      </c>
      <c r="BK3" s="11" t="s">
        <v>81</v>
      </c>
      <c r="BL3" s="11" t="s">
        <v>82</v>
      </c>
      <c r="BM3" s="12"/>
      <c r="BO3" s="11" t="s">
        <v>80</v>
      </c>
      <c r="BP3" s="11" t="s">
        <v>81</v>
      </c>
      <c r="BQ3" s="11" t="s">
        <v>82</v>
      </c>
      <c r="BR3" s="12"/>
      <c r="BT3" s="11" t="s">
        <v>80</v>
      </c>
      <c r="BU3" s="11" t="s">
        <v>81</v>
      </c>
      <c r="BV3" s="11" t="s">
        <v>82</v>
      </c>
      <c r="BW3" s="12"/>
      <c r="BY3" s="11" t="s">
        <v>80</v>
      </c>
      <c r="BZ3" s="11" t="s">
        <v>81</v>
      </c>
      <c r="CA3" s="11" t="s">
        <v>82</v>
      </c>
      <c r="CB3" s="12"/>
      <c r="CD3" s="11" t="s">
        <v>80</v>
      </c>
      <c r="CE3" s="11" t="s">
        <v>81</v>
      </c>
      <c r="CF3" s="11" t="s">
        <v>82</v>
      </c>
      <c r="CG3" s="12"/>
      <c r="CI3" s="11" t="s">
        <v>80</v>
      </c>
      <c r="CJ3" s="11" t="s">
        <v>81</v>
      </c>
      <c r="CK3" s="11" t="s">
        <v>82</v>
      </c>
      <c r="CL3" s="12"/>
      <c r="CN3" s="11" t="s">
        <v>80</v>
      </c>
      <c r="CO3" s="11" t="s">
        <v>81</v>
      </c>
      <c r="CP3" s="11" t="s">
        <v>82</v>
      </c>
      <c r="CQ3" s="12"/>
      <c r="CS3" s="11" t="s">
        <v>80</v>
      </c>
      <c r="CT3" s="11" t="s">
        <v>81</v>
      </c>
      <c r="CU3" s="11" t="s">
        <v>82</v>
      </c>
      <c r="CV3" s="12"/>
      <c r="CX3" s="11" t="s">
        <v>80</v>
      </c>
      <c r="CY3" s="11" t="s">
        <v>81</v>
      </c>
      <c r="CZ3" s="11" t="s">
        <v>82</v>
      </c>
      <c r="DA3" s="12"/>
      <c r="DC3" s="11" t="s">
        <v>80</v>
      </c>
      <c r="DD3" s="11" t="s">
        <v>81</v>
      </c>
      <c r="DE3" s="11" t="s">
        <v>82</v>
      </c>
      <c r="DF3" s="12"/>
      <c r="DH3" s="11" t="s">
        <v>80</v>
      </c>
      <c r="DI3" s="11" t="s">
        <v>81</v>
      </c>
      <c r="DJ3" s="11" t="s">
        <v>82</v>
      </c>
      <c r="DK3" s="12"/>
      <c r="DM3" s="11" t="s">
        <v>80</v>
      </c>
      <c r="DN3" s="11" t="s">
        <v>81</v>
      </c>
      <c r="DO3" s="11" t="s">
        <v>82</v>
      </c>
      <c r="DP3" s="12"/>
      <c r="DR3" s="11" t="s">
        <v>80</v>
      </c>
      <c r="DS3" s="11" t="s">
        <v>81</v>
      </c>
      <c r="DT3" s="11" t="s">
        <v>82</v>
      </c>
      <c r="DU3" s="12"/>
      <c r="DW3" s="11" t="s">
        <v>80</v>
      </c>
      <c r="DX3" s="11" t="s">
        <v>81</v>
      </c>
      <c r="DY3" s="11" t="s">
        <v>82</v>
      </c>
      <c r="DZ3" s="12"/>
      <c r="EB3" s="11" t="s">
        <v>80</v>
      </c>
      <c r="EC3" s="11" t="s">
        <v>81</v>
      </c>
      <c r="ED3" s="11" t="s">
        <v>82</v>
      </c>
      <c r="EE3" s="12"/>
    </row>
    <row r="4" spans="1:135" s="6" customFormat="1" ht="13" x14ac:dyDescent="0.3">
      <c r="B4" s="9"/>
      <c r="C4" s="9"/>
      <c r="D4" s="9"/>
      <c r="E4" s="13"/>
      <c r="F4" s="9"/>
      <c r="G4" s="9"/>
      <c r="H4" s="9"/>
      <c r="J4" s="13"/>
      <c r="O4" s="13"/>
      <c r="T4" s="13"/>
      <c r="Y4" s="13"/>
      <c r="AD4" s="13"/>
      <c r="AI4" s="13"/>
      <c r="AN4" s="13"/>
      <c r="AS4" s="13"/>
      <c r="AX4" s="13"/>
      <c r="BC4" s="13"/>
      <c r="BH4" s="13"/>
      <c r="BM4" s="13"/>
      <c r="BR4" s="13"/>
      <c r="BW4" s="13"/>
      <c r="CB4" s="13"/>
      <c r="CG4" s="13"/>
      <c r="CL4" s="13"/>
      <c r="CQ4" s="13"/>
      <c r="CV4" s="13"/>
      <c r="DA4" s="13"/>
      <c r="DF4" s="13"/>
      <c r="DK4" s="13"/>
      <c r="DP4" s="13"/>
      <c r="DU4" s="13"/>
      <c r="DZ4" s="13"/>
      <c r="EE4" s="13"/>
    </row>
    <row r="5" spans="1:135" x14ac:dyDescent="0.25">
      <c r="A5" s="8">
        <v>35796</v>
      </c>
      <c r="B5" s="20">
        <v>40.200000000000003</v>
      </c>
      <c r="C5" s="20">
        <v>43.8</v>
      </c>
      <c r="D5" s="20">
        <v>37.284999999999997</v>
      </c>
      <c r="E5" s="14"/>
      <c r="F5" s="8">
        <v>36161</v>
      </c>
      <c r="G5" s="21">
        <v>34.6</v>
      </c>
      <c r="H5" s="20">
        <f>B5</f>
        <v>40.200000000000003</v>
      </c>
      <c r="I5" s="21">
        <v>37.359743589743587</v>
      </c>
      <c r="J5" s="14"/>
      <c r="K5" s="8">
        <v>36526</v>
      </c>
      <c r="L5" s="21">
        <v>37.369999999999997</v>
      </c>
      <c r="M5" s="20">
        <f>G5</f>
        <v>34.6</v>
      </c>
      <c r="N5" s="21">
        <v>37.290749999999996</v>
      </c>
      <c r="O5" s="14"/>
      <c r="P5" s="8">
        <v>36892</v>
      </c>
      <c r="Q5" s="21">
        <v>30.1</v>
      </c>
      <c r="R5" s="20">
        <f>L5</f>
        <v>37.369999999999997</v>
      </c>
      <c r="S5" s="21">
        <v>37.292682926829265</v>
      </c>
      <c r="T5" s="14"/>
      <c r="U5" s="8">
        <v>37257</v>
      </c>
      <c r="V5" s="21">
        <v>37.69</v>
      </c>
      <c r="W5" s="20">
        <f>Q5</f>
        <v>30.1</v>
      </c>
      <c r="X5" s="21">
        <v>37.121428571428567</v>
      </c>
      <c r="Y5" s="14"/>
      <c r="Z5" s="8">
        <v>37622</v>
      </c>
      <c r="AA5" s="21">
        <v>29.17</v>
      </c>
      <c r="AB5" s="20">
        <f>V5</f>
        <v>37.69</v>
      </c>
      <c r="AC5" s="21">
        <v>37.134651162790689</v>
      </c>
      <c r="AD5" s="14"/>
      <c r="AE5" s="8">
        <v>37987</v>
      </c>
      <c r="AF5" s="21">
        <v>43.53</v>
      </c>
      <c r="AG5" s="21">
        <f>AA5</f>
        <v>29.17</v>
      </c>
      <c r="AH5" s="21">
        <v>36.953636363636356</v>
      </c>
      <c r="AI5" s="14"/>
      <c r="AJ5" s="8">
        <v>38353</v>
      </c>
      <c r="AK5" s="21">
        <v>42.75</v>
      </c>
      <c r="AL5" s="21">
        <f>AF5</f>
        <v>43.53</v>
      </c>
      <c r="AM5" s="21">
        <v>37.099777777777774</v>
      </c>
      <c r="AN5" s="14"/>
      <c r="AO5" s="8">
        <v>38718</v>
      </c>
      <c r="AP5" s="21">
        <v>45.45</v>
      </c>
      <c r="AQ5" s="21">
        <f>AK5</f>
        <v>42.75</v>
      </c>
      <c r="AR5" s="21">
        <v>37.22260869565217</v>
      </c>
      <c r="AS5" s="14"/>
      <c r="AT5" s="8">
        <v>39083</v>
      </c>
      <c r="AU5" s="21">
        <v>36.47</v>
      </c>
      <c r="AV5" s="21">
        <f>AP5</f>
        <v>45.45</v>
      </c>
      <c r="AW5" s="21">
        <v>37.397659574468079</v>
      </c>
      <c r="AX5" s="14"/>
      <c r="AY5" s="8">
        <v>39448</v>
      </c>
      <c r="AZ5" s="21">
        <v>37.090000000000003</v>
      </c>
      <c r="BA5" s="21">
        <f>AU5</f>
        <v>36.47</v>
      </c>
      <c r="BB5" s="21">
        <v>37.37833333333333</v>
      </c>
      <c r="BC5" s="14"/>
      <c r="BD5" s="8">
        <v>39814</v>
      </c>
      <c r="BE5" s="21">
        <v>37.090000000000003</v>
      </c>
      <c r="BF5" s="21">
        <f>AZ5</f>
        <v>37.090000000000003</v>
      </c>
      <c r="BG5" s="21">
        <v>37.37244897959183</v>
      </c>
      <c r="BH5" s="14"/>
      <c r="BI5" s="8">
        <v>40179</v>
      </c>
      <c r="BJ5" s="21">
        <v>37.590000000000003</v>
      </c>
      <c r="BK5" s="21">
        <f>BE5</f>
        <v>37.090000000000003</v>
      </c>
      <c r="BL5" s="21">
        <v>37.366799999999991</v>
      </c>
      <c r="BM5" s="14"/>
      <c r="BN5" s="8">
        <v>40544</v>
      </c>
      <c r="BO5" s="21">
        <v>43.31</v>
      </c>
      <c r="BP5" s="21">
        <f>BJ5</f>
        <v>37.590000000000003</v>
      </c>
      <c r="BQ5" s="21">
        <v>37.371176470588225</v>
      </c>
      <c r="BR5" s="14"/>
      <c r="BS5" s="8">
        <v>40909</v>
      </c>
      <c r="BT5" s="21">
        <v>44.88</v>
      </c>
      <c r="BU5" s="21">
        <f>BO5</f>
        <v>43.31</v>
      </c>
      <c r="BV5" s="21">
        <v>37.485384615384604</v>
      </c>
      <c r="BW5" s="14"/>
      <c r="BX5" s="8">
        <v>41275</v>
      </c>
      <c r="BY5" s="21">
        <v>30.98</v>
      </c>
      <c r="BZ5" s="21">
        <f>BT5</f>
        <v>44.88</v>
      </c>
      <c r="CA5" s="21">
        <v>37.619999999999997</v>
      </c>
      <c r="CB5" s="14"/>
      <c r="CC5" s="8">
        <v>41640</v>
      </c>
      <c r="CD5" s="21">
        <v>27.6</v>
      </c>
      <c r="CE5" s="21">
        <f>BY5</f>
        <v>30.98</v>
      </c>
      <c r="CF5" s="21">
        <v>37.5</v>
      </c>
      <c r="CG5" s="14"/>
      <c r="CH5" s="8">
        <v>42005</v>
      </c>
      <c r="CI5" s="21">
        <v>36.92</v>
      </c>
      <c r="CJ5" s="21">
        <f>CD5</f>
        <v>27.6</v>
      </c>
      <c r="CK5" s="21">
        <v>37.32181818181818</v>
      </c>
      <c r="CL5" s="14"/>
      <c r="CM5" s="8">
        <v>42370</v>
      </c>
      <c r="CN5" s="21">
        <v>42</v>
      </c>
      <c r="CO5" s="21">
        <f>CI5</f>
        <v>36.92</v>
      </c>
      <c r="CP5" s="21">
        <v>37.314642857142857</v>
      </c>
      <c r="CQ5" s="14"/>
      <c r="CR5" s="8">
        <v>42736</v>
      </c>
      <c r="CS5" s="21">
        <v>41.95</v>
      </c>
      <c r="CT5" s="21">
        <f>CN5</f>
        <v>42</v>
      </c>
      <c r="CU5" s="21">
        <v>37.396842105263154</v>
      </c>
      <c r="CV5" s="14"/>
      <c r="CW5" s="8">
        <v>43101</v>
      </c>
      <c r="CX5" s="21">
        <v>43.95</v>
      </c>
      <c r="CY5" s="21">
        <f>CS5</f>
        <v>41.95</v>
      </c>
      <c r="CZ5" s="21">
        <v>37.475344827586198</v>
      </c>
      <c r="DA5" s="14"/>
      <c r="DB5" s="8">
        <v>43466</v>
      </c>
      <c r="DC5" s="21">
        <v>42.49</v>
      </c>
      <c r="DD5" s="21">
        <f>CX5</f>
        <v>43.95</v>
      </c>
      <c r="DE5" s="21">
        <v>37.585084745762707</v>
      </c>
      <c r="DF5" s="14"/>
      <c r="DG5" s="8">
        <v>43831</v>
      </c>
      <c r="DH5" s="21">
        <v>31.57</v>
      </c>
      <c r="DI5" s="21">
        <f>DC5</f>
        <v>42.49</v>
      </c>
      <c r="DJ5" s="21">
        <v>37.666833333333322</v>
      </c>
      <c r="DK5" s="14"/>
      <c r="DL5" s="8">
        <v>44197</v>
      </c>
      <c r="DM5" s="21">
        <v>32.9</v>
      </c>
      <c r="DN5" s="21">
        <f>DH5</f>
        <v>31.57</v>
      </c>
      <c r="DO5" s="21">
        <v>37.566885245901631</v>
      </c>
      <c r="DP5" s="14"/>
      <c r="DQ5" s="8">
        <v>44562</v>
      </c>
      <c r="DR5" s="21">
        <v>35.659999999999997</v>
      </c>
      <c r="DS5" s="21">
        <f>DM5</f>
        <v>32.9</v>
      </c>
      <c r="DT5" s="21">
        <v>37.566885245901631</v>
      </c>
      <c r="DU5" s="14"/>
      <c r="DV5" s="8">
        <v>44927</v>
      </c>
      <c r="DW5" s="21">
        <v>38.03</v>
      </c>
      <c r="DX5" s="21">
        <f>DR5</f>
        <v>35.659999999999997</v>
      </c>
      <c r="DY5" s="21">
        <v>37.462539682539671</v>
      </c>
      <c r="DZ5" s="14"/>
      <c r="EA5" s="8">
        <v>45292</v>
      </c>
      <c r="EB5" s="21">
        <v>31.81</v>
      </c>
      <c r="EC5" s="21">
        <f>DW5</f>
        <v>38.03</v>
      </c>
      <c r="ED5" s="21">
        <v>37.471406249999994</v>
      </c>
      <c r="EE5" s="14"/>
    </row>
    <row r="6" spans="1:135" x14ac:dyDescent="0.25">
      <c r="A6" s="8">
        <v>35827</v>
      </c>
      <c r="B6" s="20">
        <v>34.799999999999997</v>
      </c>
      <c r="C6" s="20">
        <v>43.7</v>
      </c>
      <c r="D6" s="20">
        <v>36.333888888888879</v>
      </c>
      <c r="E6" s="14"/>
      <c r="F6" s="8">
        <v>36192</v>
      </c>
      <c r="G6" s="21">
        <v>31.8</v>
      </c>
      <c r="H6" s="20">
        <f t="shared" ref="H6:H16" si="0">B6</f>
        <v>34.799999999999997</v>
      </c>
      <c r="I6" s="21">
        <v>36.29243243243242</v>
      </c>
      <c r="J6" s="14"/>
      <c r="K6" s="8">
        <v>36557</v>
      </c>
      <c r="L6" s="21">
        <v>35.83</v>
      </c>
      <c r="M6" s="20">
        <f t="shared" ref="M6:M16" si="1">G6</f>
        <v>31.8</v>
      </c>
      <c r="N6" s="21">
        <v>36.174210526315775</v>
      </c>
      <c r="O6" s="14"/>
      <c r="P6" s="8">
        <v>36923</v>
      </c>
      <c r="Q6" s="21">
        <v>26.8</v>
      </c>
      <c r="R6" s="20">
        <f t="shared" ref="R6:R16" si="2">L6</f>
        <v>35.83</v>
      </c>
      <c r="S6" s="21">
        <v>36.165384615384596</v>
      </c>
      <c r="T6" s="14"/>
      <c r="U6" s="8">
        <v>37288</v>
      </c>
      <c r="V6" s="21">
        <v>34.76</v>
      </c>
      <c r="W6" s="20">
        <f t="shared" ref="W6:W16" si="3">Q6</f>
        <v>26.8</v>
      </c>
      <c r="X6" s="21">
        <v>35.931249999999984</v>
      </c>
      <c r="Y6" s="14"/>
      <c r="Z6" s="8">
        <v>37653</v>
      </c>
      <c r="AA6" s="21">
        <v>30.42</v>
      </c>
      <c r="AB6" s="20">
        <f t="shared" ref="AB6:AB16" si="4">V6</f>
        <v>34.76</v>
      </c>
      <c r="AC6" s="21">
        <v>35.90268292682925</v>
      </c>
      <c r="AD6" s="14"/>
      <c r="AE6" s="8">
        <v>38018</v>
      </c>
      <c r="AF6" s="21">
        <v>37.049999999999997</v>
      </c>
      <c r="AG6" s="21">
        <f t="shared" ref="AG6:AG16" si="5">AA6</f>
        <v>30.42</v>
      </c>
      <c r="AH6" s="21">
        <v>35.772142857142839</v>
      </c>
      <c r="AI6" s="14"/>
      <c r="AJ6" s="8">
        <v>38384</v>
      </c>
      <c r="AK6" s="21">
        <v>42.25</v>
      </c>
      <c r="AL6" s="21">
        <f t="shared" ref="AL6:AL11" si="6">AF6</f>
        <v>37.049999999999997</v>
      </c>
      <c r="AM6" s="21">
        <v>35.801860465116263</v>
      </c>
      <c r="AN6" s="14"/>
      <c r="AO6" s="8">
        <v>38749</v>
      </c>
      <c r="AP6" s="21">
        <v>45.57</v>
      </c>
      <c r="AQ6" s="21">
        <f t="shared" ref="AQ6:AQ11" si="7">AK6</f>
        <v>42.25</v>
      </c>
      <c r="AR6" s="21">
        <v>35.948409090909074</v>
      </c>
      <c r="AS6" s="14"/>
      <c r="AT6" s="8">
        <v>39114</v>
      </c>
      <c r="AU6" s="21">
        <v>34.07</v>
      </c>
      <c r="AV6" s="21">
        <f t="shared" ref="AV6:AV11" si="8">AP6</f>
        <v>45.57</v>
      </c>
      <c r="AW6" s="21">
        <v>36.162222222222205</v>
      </c>
      <c r="AX6" s="14"/>
      <c r="AY6" s="8">
        <v>39479</v>
      </c>
      <c r="AZ6" s="21">
        <v>34.049999999999997</v>
      </c>
      <c r="BA6" s="21">
        <f t="shared" ref="BA6:BA11" si="9">AU6</f>
        <v>34.07</v>
      </c>
      <c r="BB6" s="21">
        <v>36.116739130434766</v>
      </c>
      <c r="BC6" s="14"/>
      <c r="BD6" s="8">
        <v>39845</v>
      </c>
      <c r="BE6" s="21">
        <v>33.409999999999997</v>
      </c>
      <c r="BF6" s="21">
        <f t="shared" ref="BF6:BF11" si="10">AZ6</f>
        <v>34.049999999999997</v>
      </c>
      <c r="BG6" s="21">
        <v>36.072765957446791</v>
      </c>
      <c r="BH6" s="14"/>
      <c r="BI6" s="8">
        <v>40210</v>
      </c>
      <c r="BJ6" s="21">
        <v>34.01</v>
      </c>
      <c r="BK6" s="21">
        <f t="shared" ref="BK6:BK16" si="11">BE6</f>
        <v>33.409999999999997</v>
      </c>
      <c r="BL6" s="21">
        <v>36.017291666666651</v>
      </c>
      <c r="BM6" s="14"/>
      <c r="BN6" s="8">
        <v>40575</v>
      </c>
      <c r="BO6" s="21">
        <v>36.81</v>
      </c>
      <c r="BP6" s="21">
        <f t="shared" ref="BP6:BP16" si="12">BJ6</f>
        <v>34.01</v>
      </c>
      <c r="BQ6" s="21">
        <v>35.976326530612226</v>
      </c>
      <c r="BR6" s="14"/>
      <c r="BS6" s="8">
        <v>40940</v>
      </c>
      <c r="BT6" s="21">
        <v>45.15</v>
      </c>
      <c r="BU6" s="21">
        <f t="shared" ref="BU6:BU16" si="13">BO6</f>
        <v>36.81</v>
      </c>
      <c r="BV6" s="21">
        <v>35.992999999999981</v>
      </c>
      <c r="BW6" s="14"/>
      <c r="BX6" s="8">
        <v>41306</v>
      </c>
      <c r="BY6" s="21">
        <v>31.6</v>
      </c>
      <c r="BZ6" s="21">
        <f t="shared" ref="BZ6:BZ16" si="14">BT6</f>
        <v>45.15</v>
      </c>
      <c r="CA6" s="21">
        <v>36.17</v>
      </c>
      <c r="CB6" s="14"/>
      <c r="CC6" s="8">
        <v>41671</v>
      </c>
      <c r="CD6" s="21">
        <v>25.13</v>
      </c>
      <c r="CE6" s="21">
        <f t="shared" ref="CE6:CE16" si="15">BY6</f>
        <v>31.6</v>
      </c>
      <c r="CF6" s="21">
        <v>36.08</v>
      </c>
      <c r="CG6" s="14"/>
      <c r="CH6" s="8">
        <v>42036</v>
      </c>
      <c r="CI6" s="21">
        <v>34.159999999999997</v>
      </c>
      <c r="CJ6" s="21">
        <f t="shared" ref="CJ6:CJ16" si="16">CD6</f>
        <v>25.13</v>
      </c>
      <c r="CK6" s="21">
        <v>35.877924528301875</v>
      </c>
      <c r="CL6" s="14"/>
      <c r="CM6" s="8">
        <v>42401</v>
      </c>
      <c r="CN6" s="21">
        <v>34.520000000000003</v>
      </c>
      <c r="CO6" s="21">
        <f t="shared" ref="CO6:CO16" si="17">CI6</f>
        <v>34.159999999999997</v>
      </c>
      <c r="CP6" s="21">
        <v>35.846111111111099</v>
      </c>
      <c r="CQ6" s="14"/>
      <c r="CR6" s="8">
        <v>42767</v>
      </c>
      <c r="CS6" s="21">
        <v>42.4</v>
      </c>
      <c r="CT6" s="21">
        <f t="shared" ref="CT6:CT16" si="18">CN6</f>
        <v>34.520000000000003</v>
      </c>
      <c r="CU6" s="21">
        <v>35.821999999999989</v>
      </c>
      <c r="CV6" s="14"/>
      <c r="CW6" s="8">
        <v>43132</v>
      </c>
      <c r="CX6" s="21">
        <v>37.5</v>
      </c>
      <c r="CY6" s="21">
        <f t="shared" ref="CY6:CY16" si="19">CS6</f>
        <v>42.4</v>
      </c>
      <c r="CZ6" s="21">
        <v>35.939464285714273</v>
      </c>
      <c r="DA6" s="14"/>
      <c r="DB6" s="8">
        <v>43497</v>
      </c>
      <c r="DC6" s="21">
        <v>39.97</v>
      </c>
      <c r="DD6" s="21">
        <f t="shared" ref="DD6:DD16" si="20">CX6</f>
        <v>37.5</v>
      </c>
      <c r="DE6" s="21">
        <v>35.966842105263154</v>
      </c>
      <c r="DF6" s="14"/>
      <c r="DG6" s="8">
        <v>43862</v>
      </c>
      <c r="DH6" s="21">
        <v>31.38</v>
      </c>
      <c r="DI6" s="21">
        <f t="shared" ref="DI6:DI16" si="21">DC6</f>
        <v>39.97</v>
      </c>
      <c r="DJ6" s="21">
        <v>36.035862068965507</v>
      </c>
      <c r="DK6" s="14"/>
      <c r="DL6" s="8">
        <v>44228</v>
      </c>
      <c r="DM6" s="21">
        <v>29.61</v>
      </c>
      <c r="DN6" s="21">
        <f t="shared" ref="DN6:DN16" si="22">DH6</f>
        <v>31.38</v>
      </c>
      <c r="DO6" s="21">
        <v>35.956949152542364</v>
      </c>
      <c r="DP6" s="14"/>
      <c r="DQ6" s="8">
        <v>44593</v>
      </c>
      <c r="DR6" s="21">
        <v>35.58</v>
      </c>
      <c r="DS6" s="21">
        <f t="shared" ref="DS6:DS16" si="23">DM6</f>
        <v>29.61</v>
      </c>
      <c r="DT6" s="21">
        <v>35.956949152542364</v>
      </c>
      <c r="DU6" s="14"/>
      <c r="DV6" s="8">
        <v>44958</v>
      </c>
      <c r="DW6" s="21">
        <v>34.159999999999997</v>
      </c>
      <c r="DX6" s="21">
        <f t="shared" ref="DX6:DX16" si="24">DR6</f>
        <v>35.58</v>
      </c>
      <c r="DY6" s="21">
        <v>35.846721311475406</v>
      </c>
      <c r="DZ6" s="14"/>
      <c r="EA6" s="8">
        <v>45323</v>
      </c>
      <c r="EB6" s="21">
        <v>32.22</v>
      </c>
      <c r="EC6" s="21">
        <f t="shared" ref="EC6:EC16" si="25">DW6</f>
        <v>34.159999999999997</v>
      </c>
      <c r="ED6" s="21">
        <v>35.819516129032252</v>
      </c>
      <c r="EE6" s="14"/>
    </row>
    <row r="7" spans="1:135" x14ac:dyDescent="0.25">
      <c r="A7" s="8">
        <v>35855</v>
      </c>
      <c r="B7" s="20">
        <v>34.950000000000003</v>
      </c>
      <c r="C7" s="20">
        <v>43.5</v>
      </c>
      <c r="D7" s="20">
        <v>35.517631578947373</v>
      </c>
      <c r="E7" s="14"/>
      <c r="F7" s="8">
        <v>36220</v>
      </c>
      <c r="G7" s="21">
        <v>32.44</v>
      </c>
      <c r="H7" s="20">
        <f t="shared" si="0"/>
        <v>34.950000000000003</v>
      </c>
      <c r="I7" s="21">
        <v>35.503076923076925</v>
      </c>
      <c r="J7" s="14"/>
      <c r="K7" s="8">
        <v>36586</v>
      </c>
      <c r="L7" s="21">
        <v>35.32</v>
      </c>
      <c r="M7" s="20">
        <f t="shared" si="1"/>
        <v>32.44</v>
      </c>
      <c r="N7" s="21">
        <v>35.426500000000004</v>
      </c>
      <c r="O7" s="14"/>
      <c r="P7" s="8">
        <v>36951</v>
      </c>
      <c r="Q7" s="21">
        <v>29.97</v>
      </c>
      <c r="R7" s="20">
        <f t="shared" si="2"/>
        <v>35.32</v>
      </c>
      <c r="S7" s="21">
        <v>35.423902439024396</v>
      </c>
      <c r="T7" s="14"/>
      <c r="U7" s="8">
        <v>37316</v>
      </c>
      <c r="V7" s="21">
        <v>33.4</v>
      </c>
      <c r="W7" s="20">
        <f t="shared" si="3"/>
        <v>29.97</v>
      </c>
      <c r="X7" s="21">
        <v>35.294047619047625</v>
      </c>
      <c r="Y7" s="14"/>
      <c r="Z7" s="8">
        <v>37681</v>
      </c>
      <c r="AA7" s="21">
        <v>31.65</v>
      </c>
      <c r="AB7" s="20">
        <f t="shared" si="4"/>
        <v>33.4</v>
      </c>
      <c r="AC7" s="21">
        <v>35.250000000000007</v>
      </c>
      <c r="AD7" s="14"/>
      <c r="AE7" s="8">
        <v>38047</v>
      </c>
      <c r="AF7" s="21">
        <v>35.51</v>
      </c>
      <c r="AG7" s="21">
        <f t="shared" si="5"/>
        <v>31.65</v>
      </c>
      <c r="AH7" s="21">
        <v>35.168181818181829</v>
      </c>
      <c r="AI7" s="14"/>
      <c r="AJ7" s="8">
        <v>38412</v>
      </c>
      <c r="AK7" s="21">
        <v>41.87</v>
      </c>
      <c r="AL7" s="21">
        <f t="shared" si="6"/>
        <v>35.51</v>
      </c>
      <c r="AM7" s="21">
        <v>35.175777777777782</v>
      </c>
      <c r="AN7" s="14"/>
      <c r="AO7" s="8">
        <v>38777</v>
      </c>
      <c r="AP7" s="21">
        <v>45.61</v>
      </c>
      <c r="AQ7" s="21">
        <f t="shared" si="7"/>
        <v>41.87</v>
      </c>
      <c r="AR7" s="21">
        <v>35.321304347826093</v>
      </c>
      <c r="AS7" s="14"/>
      <c r="AT7" s="8">
        <v>39142</v>
      </c>
      <c r="AU7" s="21">
        <v>31.53</v>
      </c>
      <c r="AV7" s="21">
        <f t="shared" si="8"/>
        <v>45.61</v>
      </c>
      <c r="AW7" s="21">
        <v>35.540212765957449</v>
      </c>
      <c r="AX7" s="14"/>
      <c r="AY7" s="8">
        <v>39508</v>
      </c>
      <c r="AZ7" s="21">
        <v>34.14</v>
      </c>
      <c r="BA7" s="21">
        <f t="shared" si="9"/>
        <v>31.53</v>
      </c>
      <c r="BB7" s="21">
        <v>35.456666666666671</v>
      </c>
      <c r="BC7" s="14"/>
      <c r="BD7" s="8">
        <v>39873</v>
      </c>
      <c r="BE7" s="21">
        <v>32.75</v>
      </c>
      <c r="BF7" s="21">
        <f t="shared" si="10"/>
        <v>34.14</v>
      </c>
      <c r="BG7" s="21">
        <v>35.429795918367347</v>
      </c>
      <c r="BH7" s="14"/>
      <c r="BI7" s="8">
        <v>40238</v>
      </c>
      <c r="BJ7" s="21">
        <v>31.42</v>
      </c>
      <c r="BK7" s="21">
        <f t="shared" si="11"/>
        <v>32.75</v>
      </c>
      <c r="BL7" s="21">
        <v>35.376200000000004</v>
      </c>
      <c r="BM7" s="14"/>
      <c r="BN7" s="8">
        <v>40603</v>
      </c>
      <c r="BO7" s="21">
        <v>35.56</v>
      </c>
      <c r="BP7" s="21">
        <f t="shared" si="12"/>
        <v>31.42</v>
      </c>
      <c r="BQ7" s="21">
        <v>35.298627450980398</v>
      </c>
      <c r="BR7" s="14"/>
      <c r="BS7" s="8">
        <v>40969</v>
      </c>
      <c r="BT7" s="21">
        <v>45.4</v>
      </c>
      <c r="BU7" s="21">
        <f t="shared" si="13"/>
        <v>35.56</v>
      </c>
      <c r="BV7" s="21">
        <v>35.30365384615385</v>
      </c>
      <c r="BW7" s="14"/>
      <c r="BX7" s="8">
        <v>41334</v>
      </c>
      <c r="BY7" s="21">
        <v>31.91</v>
      </c>
      <c r="BZ7" s="21">
        <f t="shared" si="14"/>
        <v>45.4</v>
      </c>
      <c r="CA7" s="21">
        <v>35.49</v>
      </c>
      <c r="CB7" s="14"/>
      <c r="CC7" s="8">
        <v>41699</v>
      </c>
      <c r="CD7" s="21">
        <v>29.11</v>
      </c>
      <c r="CE7" s="21">
        <f t="shared" si="15"/>
        <v>31.91</v>
      </c>
      <c r="CF7" s="21">
        <v>35.43</v>
      </c>
      <c r="CG7" s="14"/>
      <c r="CH7" s="8">
        <v>42064</v>
      </c>
      <c r="CI7" s="21">
        <v>33.5</v>
      </c>
      <c r="CJ7" s="21">
        <f t="shared" si="16"/>
        <v>29.11</v>
      </c>
      <c r="CK7" s="21">
        <v>35.312909090909095</v>
      </c>
      <c r="CL7" s="14"/>
      <c r="CM7" s="8">
        <v>42430</v>
      </c>
      <c r="CN7" s="21">
        <v>33.24</v>
      </c>
      <c r="CO7" s="21">
        <f t="shared" si="17"/>
        <v>33.5</v>
      </c>
      <c r="CP7" s="21">
        <v>35.280535714285719</v>
      </c>
      <c r="CQ7" s="14"/>
      <c r="CR7" s="8">
        <v>42795</v>
      </c>
      <c r="CS7" s="21">
        <v>38.770000000000003</v>
      </c>
      <c r="CT7" s="21">
        <f t="shared" si="18"/>
        <v>33.24</v>
      </c>
      <c r="CU7" s="21">
        <v>35.244736842105269</v>
      </c>
      <c r="CV7" s="14"/>
      <c r="CW7" s="8">
        <v>43160</v>
      </c>
      <c r="CX7" s="21">
        <v>36.409999999999997</v>
      </c>
      <c r="CY7" s="21">
        <f t="shared" si="19"/>
        <v>38.770000000000003</v>
      </c>
      <c r="CZ7" s="21">
        <v>35.362982456140358</v>
      </c>
      <c r="DA7" s="14"/>
      <c r="DB7" s="8">
        <v>43525</v>
      </c>
      <c r="DC7" s="21">
        <v>37.9</v>
      </c>
      <c r="DD7" s="21">
        <f t="shared" si="20"/>
        <v>36.409999999999997</v>
      </c>
      <c r="DE7" s="21">
        <v>35.381034482758629</v>
      </c>
      <c r="DF7" s="14"/>
      <c r="DG7" s="8">
        <v>43891</v>
      </c>
      <c r="DH7" s="21">
        <v>28.91</v>
      </c>
      <c r="DI7" s="21">
        <f t="shared" si="21"/>
        <v>37.9</v>
      </c>
      <c r="DJ7" s="21">
        <v>35.423728813559329</v>
      </c>
      <c r="DK7" s="14"/>
      <c r="DL7" s="8">
        <v>44256</v>
      </c>
      <c r="DM7" s="21">
        <v>31.11</v>
      </c>
      <c r="DN7" s="21">
        <f t="shared" si="22"/>
        <v>28.91</v>
      </c>
      <c r="DO7" s="21">
        <v>35.31516666666667</v>
      </c>
      <c r="DP7" s="14"/>
      <c r="DQ7" s="8">
        <v>44621</v>
      </c>
      <c r="DR7" s="21">
        <v>35.47</v>
      </c>
      <c r="DS7" s="21">
        <f t="shared" si="23"/>
        <v>31.11</v>
      </c>
      <c r="DT7" s="21">
        <v>35.31516666666667</v>
      </c>
      <c r="DU7" s="14"/>
      <c r="DV7" s="8">
        <v>44986</v>
      </c>
      <c r="DW7" s="21">
        <v>34.56</v>
      </c>
      <c r="DX7" s="21">
        <f t="shared" si="24"/>
        <v>35.47</v>
      </c>
      <c r="DY7" s="21">
        <v>35.249838709677427</v>
      </c>
      <c r="DZ7" s="14"/>
      <c r="EA7" s="8">
        <v>45352</v>
      </c>
      <c r="EB7" s="21">
        <v>30.45</v>
      </c>
      <c r="EC7" s="21">
        <f t="shared" si="25"/>
        <v>34.56</v>
      </c>
      <c r="ED7" s="21">
        <v>35.238888888888894</v>
      </c>
      <c r="EE7" s="14"/>
    </row>
    <row r="8" spans="1:135" x14ac:dyDescent="0.25">
      <c r="A8" s="8">
        <v>35886</v>
      </c>
      <c r="B8" s="21">
        <v>35.6</v>
      </c>
      <c r="C8" s="21">
        <v>43.8</v>
      </c>
      <c r="D8" s="21">
        <v>35.179736842105243</v>
      </c>
      <c r="E8" s="14"/>
      <c r="F8" s="8">
        <v>36251</v>
      </c>
      <c r="G8" s="21">
        <v>33.64</v>
      </c>
      <c r="H8" s="20">
        <f t="shared" si="0"/>
        <v>35.6</v>
      </c>
      <c r="I8" s="21">
        <v>35.190512820512801</v>
      </c>
      <c r="J8" s="14"/>
      <c r="K8" s="8">
        <v>36617</v>
      </c>
      <c r="L8" s="21">
        <v>34.799999999999997</v>
      </c>
      <c r="M8" s="20">
        <f t="shared" si="1"/>
        <v>33.64</v>
      </c>
      <c r="N8" s="21">
        <v>35.151749999999979</v>
      </c>
      <c r="O8" s="14"/>
      <c r="P8" s="8">
        <v>36982</v>
      </c>
      <c r="Q8" s="21">
        <v>29.3</v>
      </c>
      <c r="R8" s="20">
        <f t="shared" si="2"/>
        <v>34.799999999999997</v>
      </c>
      <c r="S8" s="21">
        <v>35.143170731707301</v>
      </c>
      <c r="T8" s="14"/>
      <c r="U8" s="8">
        <v>37347</v>
      </c>
      <c r="V8" s="21">
        <v>32.700000000000003</v>
      </c>
      <c r="W8" s="20">
        <f t="shared" si="3"/>
        <v>29.3</v>
      </c>
      <c r="X8" s="21">
        <v>35.004047619047597</v>
      </c>
      <c r="Y8" s="14"/>
      <c r="Z8" s="8">
        <v>37712</v>
      </c>
      <c r="AA8" s="21">
        <v>32.450000000000003</v>
      </c>
      <c r="AB8" s="20">
        <f t="shared" si="4"/>
        <v>32.700000000000003</v>
      </c>
      <c r="AC8" s="21">
        <v>34.950465116279048</v>
      </c>
      <c r="AD8" s="14"/>
      <c r="AE8" s="8">
        <v>38078</v>
      </c>
      <c r="AF8" s="21">
        <v>35.4</v>
      </c>
      <c r="AG8" s="21">
        <f t="shared" si="5"/>
        <v>32.450000000000003</v>
      </c>
      <c r="AH8" s="21">
        <v>34.893636363636347</v>
      </c>
      <c r="AI8" s="14"/>
      <c r="AJ8" s="8">
        <v>38443</v>
      </c>
      <c r="AK8" s="21">
        <v>42</v>
      </c>
      <c r="AL8" s="21">
        <f t="shared" si="6"/>
        <v>35.4</v>
      </c>
      <c r="AM8" s="21">
        <v>34.904888888888877</v>
      </c>
      <c r="AN8" s="14"/>
      <c r="AO8" s="8">
        <v>38808</v>
      </c>
      <c r="AP8" s="21">
        <v>45.48</v>
      </c>
      <c r="AQ8" s="21">
        <f t="shared" si="7"/>
        <v>42</v>
      </c>
      <c r="AR8" s="21">
        <v>35.059130434782595</v>
      </c>
      <c r="AS8" s="14"/>
      <c r="AT8" s="8">
        <v>39173</v>
      </c>
      <c r="AU8" s="21">
        <v>32.549999999999997</v>
      </c>
      <c r="AV8" s="21">
        <f t="shared" si="8"/>
        <v>45.48</v>
      </c>
      <c r="AW8" s="21">
        <v>35.280851063829772</v>
      </c>
      <c r="AX8" s="14"/>
      <c r="AY8" s="8">
        <v>39539</v>
      </c>
      <c r="AZ8" s="21">
        <v>34.17</v>
      </c>
      <c r="BA8" s="21">
        <f t="shared" si="9"/>
        <v>32.549999999999997</v>
      </c>
      <c r="BB8" s="21">
        <v>35.223958333333321</v>
      </c>
      <c r="BC8" s="14"/>
      <c r="BD8" s="8">
        <v>39904</v>
      </c>
      <c r="BE8" s="21">
        <v>33.39</v>
      </c>
      <c r="BF8" s="21">
        <f t="shared" si="10"/>
        <v>34.17</v>
      </c>
      <c r="BG8" s="21">
        <v>35.202448979591821</v>
      </c>
      <c r="BH8" s="14"/>
      <c r="BI8" s="8">
        <v>40269</v>
      </c>
      <c r="BJ8" s="21">
        <v>32.24</v>
      </c>
      <c r="BK8" s="21">
        <f t="shared" si="11"/>
        <v>33.39</v>
      </c>
      <c r="BL8" s="21">
        <v>35.166199999999989</v>
      </c>
      <c r="BM8" s="14"/>
      <c r="BN8" s="8">
        <v>40634</v>
      </c>
      <c r="BO8" s="21">
        <v>35.24</v>
      </c>
      <c r="BP8" s="21">
        <f t="shared" si="12"/>
        <v>32.24</v>
      </c>
      <c r="BQ8" s="21">
        <v>35.108823529411758</v>
      </c>
      <c r="BR8" s="14"/>
      <c r="BS8" s="8">
        <v>41000</v>
      </c>
      <c r="BT8" s="21">
        <v>45.54</v>
      </c>
      <c r="BU8" s="21">
        <f t="shared" si="13"/>
        <v>35.24</v>
      </c>
      <c r="BV8" s="21">
        <v>35.111346153846142</v>
      </c>
      <c r="BW8" s="14"/>
      <c r="BX8" s="8">
        <v>41365</v>
      </c>
      <c r="BY8" s="21">
        <v>32.299999999999997</v>
      </c>
      <c r="BZ8" s="21">
        <f t="shared" si="14"/>
        <v>45.54</v>
      </c>
      <c r="CA8" s="21">
        <v>35.31</v>
      </c>
      <c r="CB8" s="14"/>
      <c r="CC8" s="8">
        <v>41730</v>
      </c>
      <c r="CD8" s="21">
        <v>31.3</v>
      </c>
      <c r="CE8" s="21">
        <f t="shared" si="15"/>
        <v>32.299999999999997</v>
      </c>
      <c r="CF8" s="21">
        <v>35.25</v>
      </c>
      <c r="CG8" s="14"/>
      <c r="CH8" s="8">
        <v>42095</v>
      </c>
      <c r="CI8" s="21">
        <v>32.9</v>
      </c>
      <c r="CJ8" s="21">
        <f t="shared" si="16"/>
        <v>31.3</v>
      </c>
      <c r="CK8" s="21">
        <v>35.180545454545445</v>
      </c>
      <c r="CL8" s="14"/>
      <c r="CM8" s="8">
        <v>42461</v>
      </c>
      <c r="CN8" s="21">
        <v>32.299999999999997</v>
      </c>
      <c r="CO8" s="21">
        <f t="shared" si="17"/>
        <v>32.9</v>
      </c>
      <c r="CP8" s="21">
        <v>35.139821428571416</v>
      </c>
      <c r="CQ8" s="14"/>
      <c r="CR8" s="8">
        <v>42826</v>
      </c>
      <c r="CS8" s="21">
        <v>37.89</v>
      </c>
      <c r="CT8" s="21">
        <f t="shared" si="18"/>
        <v>32.299999999999997</v>
      </c>
      <c r="CU8" s="21">
        <v>35.089999999999989</v>
      </c>
      <c r="CV8" s="14"/>
      <c r="CW8" s="8">
        <v>43191</v>
      </c>
      <c r="CX8" s="21">
        <v>34.9</v>
      </c>
      <c r="CY8" s="21">
        <f t="shared" si="19"/>
        <v>37.89</v>
      </c>
      <c r="CZ8" s="21">
        <v>35.17403508771929</v>
      </c>
      <c r="DA8" s="14"/>
      <c r="DB8" s="8">
        <v>43556</v>
      </c>
      <c r="DC8" s="21">
        <v>36.630000000000003</v>
      </c>
      <c r="DD8" s="21">
        <f t="shared" si="20"/>
        <v>34.9</v>
      </c>
      <c r="DE8" s="21">
        <v>35.169310344827579</v>
      </c>
      <c r="DF8" s="14"/>
      <c r="DG8" s="8">
        <v>43922</v>
      </c>
      <c r="DH8" s="21">
        <v>31.56</v>
      </c>
      <c r="DI8" s="21">
        <f t="shared" si="21"/>
        <v>36.630000000000003</v>
      </c>
      <c r="DJ8" s="21">
        <v>35.194067796610163</v>
      </c>
      <c r="DK8" s="14"/>
      <c r="DL8" s="8">
        <v>44287</v>
      </c>
      <c r="DM8" s="21">
        <v>32.35</v>
      </c>
      <c r="DN8" s="21">
        <f t="shared" si="22"/>
        <v>31.56</v>
      </c>
      <c r="DO8" s="21">
        <v>35.133499999999998</v>
      </c>
      <c r="DP8" s="14"/>
      <c r="DQ8" s="8">
        <v>44652</v>
      </c>
      <c r="DR8" s="21">
        <v>35.26</v>
      </c>
      <c r="DS8" s="21">
        <f t="shared" si="23"/>
        <v>32.35</v>
      </c>
      <c r="DT8" s="21">
        <v>35.133499999999998</v>
      </c>
      <c r="DU8" s="14"/>
      <c r="DV8" s="8">
        <v>45017</v>
      </c>
      <c r="DW8" s="21">
        <v>33.72</v>
      </c>
      <c r="DX8" s="21">
        <f t="shared" si="24"/>
        <v>35.26</v>
      </c>
      <c r="DY8" s="21">
        <v>35.090645161290318</v>
      </c>
      <c r="DZ8" s="14"/>
      <c r="EA8" s="8">
        <v>45383</v>
      </c>
      <c r="EB8" s="21">
        <v>31.01</v>
      </c>
      <c r="EC8" s="21">
        <f t="shared" si="25"/>
        <v>33.72</v>
      </c>
      <c r="ED8" s="21">
        <v>35.068888888888885</v>
      </c>
      <c r="EE8" s="14"/>
    </row>
    <row r="9" spans="1:135" x14ac:dyDescent="0.25">
      <c r="A9" s="8">
        <v>35916</v>
      </c>
      <c r="B9" s="21">
        <v>35.44</v>
      </c>
      <c r="C9" s="21">
        <v>43.86</v>
      </c>
      <c r="D9" s="21">
        <v>35.127631578947359</v>
      </c>
      <c r="E9" s="14"/>
      <c r="F9" s="8">
        <v>36281</v>
      </c>
      <c r="G9" s="21">
        <v>34.200000000000003</v>
      </c>
      <c r="H9" s="20">
        <f t="shared" si="0"/>
        <v>35.44</v>
      </c>
      <c r="I9" s="21">
        <v>35.135641025641021</v>
      </c>
      <c r="J9" s="14"/>
      <c r="K9" s="8">
        <v>36647</v>
      </c>
      <c r="L9" s="21">
        <v>33.700000000000003</v>
      </c>
      <c r="M9" s="20">
        <f t="shared" si="1"/>
        <v>34.200000000000003</v>
      </c>
      <c r="N9" s="21">
        <v>35.112249999999996</v>
      </c>
      <c r="O9" s="14"/>
      <c r="P9" s="8">
        <v>37012</v>
      </c>
      <c r="Q9" s="21">
        <v>30.9</v>
      </c>
      <c r="R9" s="20">
        <f t="shared" si="2"/>
        <v>33.700000000000003</v>
      </c>
      <c r="S9" s="21">
        <v>35.077804878048774</v>
      </c>
      <c r="T9" s="14"/>
      <c r="U9" s="8">
        <v>37377</v>
      </c>
      <c r="V9" s="21">
        <v>33.36</v>
      </c>
      <c r="W9" s="20">
        <f t="shared" si="3"/>
        <v>30.9</v>
      </c>
      <c r="X9" s="21">
        <v>34.978333333333332</v>
      </c>
      <c r="Y9" s="14"/>
      <c r="Z9" s="8">
        <v>37742</v>
      </c>
      <c r="AA9" s="21">
        <v>33.340000000000003</v>
      </c>
      <c r="AB9" s="20">
        <f t="shared" si="4"/>
        <v>33.36</v>
      </c>
      <c r="AC9" s="21">
        <v>34.940697674418601</v>
      </c>
      <c r="AD9" s="14"/>
      <c r="AE9" s="8">
        <v>38108</v>
      </c>
      <c r="AF9" s="21">
        <v>35.11</v>
      </c>
      <c r="AG9" s="21">
        <f t="shared" si="5"/>
        <v>33.340000000000003</v>
      </c>
      <c r="AH9" s="21">
        <v>34.904318181818176</v>
      </c>
      <c r="AI9" s="14"/>
      <c r="AJ9" s="8">
        <v>38473</v>
      </c>
      <c r="AK9" s="21">
        <v>42.12</v>
      </c>
      <c r="AL9" s="21">
        <f t="shared" si="6"/>
        <v>35.11</v>
      </c>
      <c r="AM9" s="21">
        <v>34.908888888888882</v>
      </c>
      <c r="AN9" s="14"/>
      <c r="AO9" s="8">
        <v>38838</v>
      </c>
      <c r="AP9" s="21">
        <v>45.07</v>
      </c>
      <c r="AQ9" s="21">
        <f t="shared" si="7"/>
        <v>42.12</v>
      </c>
      <c r="AR9" s="21">
        <v>35.06565217391303</v>
      </c>
      <c r="AS9" s="14"/>
      <c r="AT9" s="8">
        <v>39203</v>
      </c>
      <c r="AU9" s="21">
        <v>33.68</v>
      </c>
      <c r="AV9" s="21">
        <f t="shared" si="8"/>
        <v>45.07</v>
      </c>
      <c r="AW9" s="21">
        <v>35.27851063829786</v>
      </c>
      <c r="AX9" s="14"/>
      <c r="AY9" s="8">
        <v>39569</v>
      </c>
      <c r="AZ9" s="21">
        <v>34.090000000000003</v>
      </c>
      <c r="BA9" s="21">
        <f t="shared" si="9"/>
        <v>33.68</v>
      </c>
      <c r="BB9" s="21">
        <v>35.245208333333323</v>
      </c>
      <c r="BC9" s="14"/>
      <c r="BD9" s="8">
        <v>39934</v>
      </c>
      <c r="BE9" s="21">
        <v>34.200000000000003</v>
      </c>
      <c r="BF9" s="21">
        <f t="shared" si="10"/>
        <v>34.090000000000003</v>
      </c>
      <c r="BG9" s="21">
        <v>35.221632653061214</v>
      </c>
      <c r="BH9" s="14"/>
      <c r="BI9" s="8">
        <v>40299</v>
      </c>
      <c r="BJ9" s="21">
        <v>32.840000000000003</v>
      </c>
      <c r="BK9" s="21">
        <f t="shared" si="11"/>
        <v>34.200000000000003</v>
      </c>
      <c r="BL9" s="21">
        <v>35.201199999999993</v>
      </c>
      <c r="BM9" s="14"/>
      <c r="BN9" s="8">
        <v>40664</v>
      </c>
      <c r="BO9" s="21">
        <v>36.450000000000003</v>
      </c>
      <c r="BP9" s="21">
        <f t="shared" si="12"/>
        <v>32.840000000000003</v>
      </c>
      <c r="BQ9" s="21">
        <v>35.154901960784301</v>
      </c>
      <c r="BR9" s="14"/>
      <c r="BS9" s="8">
        <v>41030</v>
      </c>
      <c r="BT9" s="21">
        <v>45.58</v>
      </c>
      <c r="BU9" s="21">
        <f t="shared" si="13"/>
        <v>36.450000000000003</v>
      </c>
      <c r="BV9" s="21">
        <v>35.179807692307683</v>
      </c>
      <c r="BW9" s="14"/>
      <c r="BX9" s="8">
        <v>41395</v>
      </c>
      <c r="BY9" s="21">
        <v>32.659999999999997</v>
      </c>
      <c r="BZ9" s="21">
        <f t="shared" si="14"/>
        <v>45.58</v>
      </c>
      <c r="CA9" s="21">
        <v>35.380000000000003</v>
      </c>
      <c r="CB9" s="14"/>
      <c r="CC9" s="8">
        <v>41760</v>
      </c>
      <c r="CD9" s="21">
        <v>32.64</v>
      </c>
      <c r="CE9" s="21">
        <f t="shared" si="15"/>
        <v>32.659999999999997</v>
      </c>
      <c r="CF9" s="21">
        <v>35.33</v>
      </c>
      <c r="CG9" s="14"/>
      <c r="CH9" s="8">
        <v>42125</v>
      </c>
      <c r="CI9" s="21">
        <v>34.159999999999997</v>
      </c>
      <c r="CJ9" s="21">
        <f t="shared" si="16"/>
        <v>32.64</v>
      </c>
      <c r="CK9" s="21">
        <v>35.276909090909086</v>
      </c>
      <c r="CL9" s="14"/>
      <c r="CM9" s="8">
        <v>42491</v>
      </c>
      <c r="CN9" s="21">
        <v>32.82</v>
      </c>
      <c r="CO9" s="21">
        <f t="shared" si="17"/>
        <v>34.159999999999997</v>
      </c>
      <c r="CP9" s="21">
        <v>35.256964285714282</v>
      </c>
      <c r="CQ9" s="14"/>
      <c r="CR9" s="8">
        <v>42856</v>
      </c>
      <c r="CS9" s="21">
        <v>38.28</v>
      </c>
      <c r="CT9" s="21">
        <f t="shared" si="18"/>
        <v>32.82</v>
      </c>
      <c r="CU9" s="21">
        <v>35.214210526315782</v>
      </c>
      <c r="CV9" s="14"/>
      <c r="CW9" s="8">
        <v>43221</v>
      </c>
      <c r="CX9" s="21">
        <v>33.74</v>
      </c>
      <c r="CY9" s="21">
        <f t="shared" si="19"/>
        <v>38.28</v>
      </c>
      <c r="CZ9" s="21">
        <v>35.297543859649117</v>
      </c>
      <c r="DA9" s="14"/>
      <c r="DB9" s="8">
        <v>43586</v>
      </c>
      <c r="DC9" s="21">
        <v>36.729999999999997</v>
      </c>
      <c r="DD9" s="21">
        <f t="shared" si="20"/>
        <v>33.74</v>
      </c>
      <c r="DE9" s="21">
        <v>35.270689655172404</v>
      </c>
      <c r="DF9" s="14"/>
      <c r="DG9" s="8">
        <v>43952</v>
      </c>
      <c r="DH9" s="21">
        <v>32.64</v>
      </c>
      <c r="DI9" s="21">
        <f t="shared" si="21"/>
        <v>36.729999999999997</v>
      </c>
      <c r="DJ9" s="21">
        <v>35.295423728813546</v>
      </c>
      <c r="DK9" s="14"/>
      <c r="DL9" s="8">
        <v>44317</v>
      </c>
      <c r="DM9" s="21">
        <v>33.299999999999997</v>
      </c>
      <c r="DN9" s="21">
        <f t="shared" si="22"/>
        <v>32.64</v>
      </c>
      <c r="DO9" s="21">
        <v>35.251166666666656</v>
      </c>
      <c r="DP9" s="14"/>
      <c r="DQ9" s="8">
        <v>44682</v>
      </c>
      <c r="DR9" s="21">
        <v>35.79</v>
      </c>
      <c r="DS9" s="21">
        <f t="shared" si="23"/>
        <v>33.299999999999997</v>
      </c>
      <c r="DT9" s="21">
        <v>35.251166666666656</v>
      </c>
      <c r="DU9" s="14"/>
      <c r="DV9" s="8">
        <v>45047</v>
      </c>
      <c r="DW9" s="21">
        <v>33.04</v>
      </c>
      <c r="DX9" s="21">
        <f t="shared" si="24"/>
        <v>35.79</v>
      </c>
      <c r="DY9" s="21">
        <v>35.232258064516117</v>
      </c>
      <c r="DZ9" s="14"/>
      <c r="EA9" s="8">
        <v>45413</v>
      </c>
      <c r="EB9" s="21">
        <v>31.98</v>
      </c>
      <c r="EC9" s="21">
        <f t="shared" si="25"/>
        <v>33.04</v>
      </c>
      <c r="ED9" s="21">
        <v>35.197460317460305</v>
      </c>
      <c r="EE9" s="14"/>
    </row>
    <row r="10" spans="1:135" x14ac:dyDescent="0.25">
      <c r="A10" s="8">
        <v>35947</v>
      </c>
      <c r="B10" s="21">
        <v>35.72</v>
      </c>
      <c r="C10" s="21">
        <v>43.78</v>
      </c>
      <c r="D10" s="21">
        <v>35.454210526315798</v>
      </c>
      <c r="E10" s="14"/>
      <c r="F10" s="8">
        <v>36312</v>
      </c>
      <c r="G10" s="21">
        <v>34.9</v>
      </c>
      <c r="H10" s="20">
        <f t="shared" si="0"/>
        <v>35.72</v>
      </c>
      <c r="I10" s="21">
        <v>35.46102564102565</v>
      </c>
      <c r="J10" s="14"/>
      <c r="K10" s="8">
        <v>36678</v>
      </c>
      <c r="L10" s="21">
        <v>33.6</v>
      </c>
      <c r="M10" s="20">
        <f t="shared" si="1"/>
        <v>34.9</v>
      </c>
      <c r="N10" s="21">
        <v>35.44700000000001</v>
      </c>
      <c r="O10" s="14"/>
      <c r="P10" s="8">
        <v>37043</v>
      </c>
      <c r="Q10" s="21">
        <v>32.1</v>
      </c>
      <c r="R10" s="20">
        <f t="shared" si="2"/>
        <v>33.6</v>
      </c>
      <c r="S10" s="21">
        <v>35.401951219512199</v>
      </c>
      <c r="T10" s="14"/>
      <c r="U10" s="8">
        <v>37408</v>
      </c>
      <c r="V10" s="21">
        <v>34.049999999999997</v>
      </c>
      <c r="W10" s="20">
        <f t="shared" si="3"/>
        <v>32.1</v>
      </c>
      <c r="X10" s="21">
        <v>35.323333333333338</v>
      </c>
      <c r="Y10" s="14"/>
      <c r="Z10" s="8">
        <v>37773</v>
      </c>
      <c r="AA10" s="21">
        <v>34.270000000000003</v>
      </c>
      <c r="AB10" s="20">
        <f t="shared" si="4"/>
        <v>34.049999999999997</v>
      </c>
      <c r="AC10" s="21">
        <v>35.29372093023256</v>
      </c>
      <c r="AD10" s="14"/>
      <c r="AE10" s="8">
        <v>38139</v>
      </c>
      <c r="AF10" s="21">
        <v>34.770000000000003</v>
      </c>
      <c r="AG10" s="21">
        <f t="shared" si="5"/>
        <v>34.270000000000003</v>
      </c>
      <c r="AH10" s="21">
        <v>35.270454545454548</v>
      </c>
      <c r="AI10" s="14"/>
      <c r="AJ10" s="8">
        <v>38504</v>
      </c>
      <c r="AK10" s="21">
        <v>42.7</v>
      </c>
      <c r="AL10" s="21">
        <f t="shared" si="6"/>
        <v>34.770000000000003</v>
      </c>
      <c r="AM10" s="21">
        <v>35.259333333333338</v>
      </c>
      <c r="AN10" s="14"/>
      <c r="AO10" s="8">
        <v>38869</v>
      </c>
      <c r="AP10" s="21">
        <v>44.73</v>
      </c>
      <c r="AQ10" s="21">
        <f t="shared" si="7"/>
        <v>42.7</v>
      </c>
      <c r="AR10" s="21">
        <v>35.421086956521741</v>
      </c>
      <c r="AS10" s="14"/>
      <c r="AT10" s="8">
        <v>39234</v>
      </c>
      <c r="AU10" s="21">
        <v>34.92</v>
      </c>
      <c r="AV10" s="21">
        <f t="shared" si="8"/>
        <v>44.73</v>
      </c>
      <c r="AW10" s="21">
        <v>35.619148936170212</v>
      </c>
      <c r="AX10" s="14"/>
      <c r="AY10" s="8">
        <v>39600</v>
      </c>
      <c r="AZ10" s="21">
        <v>34.54</v>
      </c>
      <c r="BA10" s="21">
        <f t="shared" si="9"/>
        <v>34.92</v>
      </c>
      <c r="BB10" s="21">
        <v>35.604583333333338</v>
      </c>
      <c r="BC10" s="14"/>
      <c r="BD10" s="8">
        <v>39965</v>
      </c>
      <c r="BE10" s="21">
        <v>35.46</v>
      </c>
      <c r="BF10" s="21">
        <f t="shared" si="10"/>
        <v>34.54</v>
      </c>
      <c r="BG10" s="21">
        <v>35.582857142857144</v>
      </c>
      <c r="BH10" s="14"/>
      <c r="BI10" s="8">
        <v>40330</v>
      </c>
      <c r="BJ10" s="21">
        <v>33.86</v>
      </c>
      <c r="BK10" s="21">
        <f t="shared" si="11"/>
        <v>35.46</v>
      </c>
      <c r="BL10" s="21">
        <v>35.580400000000004</v>
      </c>
      <c r="BM10" s="14"/>
      <c r="BN10" s="8">
        <v>40695</v>
      </c>
      <c r="BO10" s="21">
        <v>38</v>
      </c>
      <c r="BP10" s="21">
        <f t="shared" si="12"/>
        <v>33.86</v>
      </c>
      <c r="BQ10" s="21">
        <v>35.546666666666667</v>
      </c>
      <c r="BR10" s="14"/>
      <c r="BS10" s="8">
        <v>41061</v>
      </c>
      <c r="BT10" s="21">
        <v>44.89</v>
      </c>
      <c r="BU10" s="21">
        <f t="shared" si="13"/>
        <v>38</v>
      </c>
      <c r="BV10" s="21">
        <v>35.593846153846158</v>
      </c>
      <c r="BW10" s="14"/>
      <c r="BX10" s="8">
        <v>41426</v>
      </c>
      <c r="BY10" s="21">
        <v>33.57</v>
      </c>
      <c r="BZ10" s="21">
        <f t="shared" si="14"/>
        <v>44.89</v>
      </c>
      <c r="CA10" s="21">
        <v>35.68</v>
      </c>
      <c r="CB10" s="14"/>
      <c r="CC10" s="8">
        <v>41791</v>
      </c>
      <c r="CD10" s="21">
        <v>33.61</v>
      </c>
      <c r="CE10" s="21">
        <f t="shared" si="15"/>
        <v>33.57</v>
      </c>
      <c r="CF10" s="21">
        <v>35.64</v>
      </c>
      <c r="CG10" s="14"/>
      <c r="CH10" s="8">
        <v>42156</v>
      </c>
      <c r="CI10" s="21">
        <v>35.130000000000003</v>
      </c>
      <c r="CJ10" s="21">
        <f t="shared" si="16"/>
        <v>33.61</v>
      </c>
      <c r="CK10" s="21">
        <v>35.602181818181819</v>
      </c>
      <c r="CL10" s="14"/>
      <c r="CM10" s="8">
        <v>42522</v>
      </c>
      <c r="CN10" s="21">
        <v>33.299999999999997</v>
      </c>
      <c r="CO10" s="21">
        <f t="shared" si="17"/>
        <v>35.130000000000003</v>
      </c>
      <c r="CP10" s="21">
        <v>35.59375</v>
      </c>
      <c r="CQ10" s="14"/>
      <c r="CR10" s="8">
        <v>42887</v>
      </c>
      <c r="CS10" s="21">
        <v>39.5</v>
      </c>
      <c r="CT10" s="21">
        <f t="shared" si="18"/>
        <v>33.299999999999997</v>
      </c>
      <c r="CU10" s="21">
        <v>35.55350877192982</v>
      </c>
      <c r="CV10" s="14"/>
      <c r="CW10" s="8">
        <v>43252</v>
      </c>
      <c r="CX10" s="21">
        <v>34.21</v>
      </c>
      <c r="CY10" s="21">
        <f t="shared" si="19"/>
        <v>39.5</v>
      </c>
      <c r="CZ10" s="21">
        <v>35.642280701754387</v>
      </c>
      <c r="DA10" s="14"/>
      <c r="DB10" s="8">
        <v>43617</v>
      </c>
      <c r="DC10" s="21">
        <v>37.96</v>
      </c>
      <c r="DD10" s="21">
        <f t="shared" si="20"/>
        <v>34.21</v>
      </c>
      <c r="DE10" s="21">
        <v>35.617586206896547</v>
      </c>
      <c r="DF10" s="14"/>
      <c r="DG10" s="8">
        <v>43983</v>
      </c>
      <c r="DH10" s="21">
        <v>33.840000000000003</v>
      </c>
      <c r="DI10" s="21">
        <f t="shared" si="21"/>
        <v>37.96</v>
      </c>
      <c r="DJ10" s="21">
        <v>35.657288135593213</v>
      </c>
      <c r="DK10" s="14"/>
      <c r="DL10" s="8">
        <v>44348</v>
      </c>
      <c r="DM10" s="21">
        <v>34.270000000000003</v>
      </c>
      <c r="DN10" s="21">
        <f t="shared" si="22"/>
        <v>33.840000000000003</v>
      </c>
      <c r="DO10" s="21">
        <v>35.626999999999995</v>
      </c>
      <c r="DP10" s="14"/>
      <c r="DQ10" s="8">
        <v>44713</v>
      </c>
      <c r="DR10" s="21">
        <v>37.619999999999997</v>
      </c>
      <c r="DS10" s="21">
        <f t="shared" si="23"/>
        <v>34.270000000000003</v>
      </c>
      <c r="DT10" s="21">
        <v>35.626999999999995</v>
      </c>
      <c r="DU10" s="14"/>
      <c r="DV10" s="8">
        <v>45078</v>
      </c>
      <c r="DW10" s="21">
        <v>33.520000000000003</v>
      </c>
      <c r="DX10" s="21">
        <f t="shared" si="24"/>
        <v>37.619999999999997</v>
      </c>
      <c r="DY10" s="21">
        <v>35.637258064516125</v>
      </c>
      <c r="DZ10" s="14"/>
      <c r="EA10" s="8">
        <v>45444</v>
      </c>
      <c r="EB10" s="21">
        <v>32.58</v>
      </c>
      <c r="EC10" s="21">
        <f t="shared" si="25"/>
        <v>33.520000000000003</v>
      </c>
      <c r="ED10" s="21">
        <v>35.601269841269833</v>
      </c>
      <c r="EE10" s="14"/>
    </row>
    <row r="11" spans="1:135" x14ac:dyDescent="0.25">
      <c r="A11" s="8">
        <v>35977</v>
      </c>
      <c r="B11" s="21">
        <v>35.700000000000003</v>
      </c>
      <c r="C11" s="21">
        <v>43.67</v>
      </c>
      <c r="D11" s="21">
        <v>35.891538461538453</v>
      </c>
      <c r="E11" s="14"/>
      <c r="F11" s="8">
        <v>36342</v>
      </c>
      <c r="G11" s="21">
        <v>36.1</v>
      </c>
      <c r="H11" s="20">
        <f t="shared" si="0"/>
        <v>35.700000000000003</v>
      </c>
      <c r="I11" s="21">
        <v>35.886749999999992</v>
      </c>
      <c r="J11" s="14"/>
      <c r="K11" s="8">
        <v>36708</v>
      </c>
      <c r="L11" s="21">
        <v>33.950000000000003</v>
      </c>
      <c r="M11" s="20">
        <f t="shared" si="1"/>
        <v>36.1</v>
      </c>
      <c r="N11" s="21">
        <v>35.891951219512187</v>
      </c>
      <c r="O11" s="14"/>
      <c r="P11" s="8">
        <v>37073</v>
      </c>
      <c r="Q11" s="21">
        <v>33</v>
      </c>
      <c r="R11" s="20">
        <f t="shared" si="2"/>
        <v>33.950000000000003</v>
      </c>
      <c r="S11" s="21">
        <v>35.84571428571428</v>
      </c>
      <c r="T11" s="14"/>
      <c r="U11" s="8">
        <v>37438</v>
      </c>
      <c r="V11" s="21">
        <v>34.35</v>
      </c>
      <c r="W11" s="20">
        <f t="shared" si="3"/>
        <v>33</v>
      </c>
      <c r="X11" s="21">
        <v>35.779534883720927</v>
      </c>
      <c r="Y11" s="14"/>
      <c r="Z11" s="8">
        <v>37803</v>
      </c>
      <c r="AA11" s="21">
        <v>35.28</v>
      </c>
      <c r="AB11" s="20">
        <f t="shared" si="4"/>
        <v>34.35</v>
      </c>
      <c r="AC11" s="21">
        <v>35.74704545454545</v>
      </c>
      <c r="AD11" s="14"/>
      <c r="AE11" s="8">
        <v>38169</v>
      </c>
      <c r="AF11" s="21">
        <v>35</v>
      </c>
      <c r="AG11" s="21">
        <f t="shared" si="5"/>
        <v>35.28</v>
      </c>
      <c r="AH11" s="21">
        <v>35.736666666666657</v>
      </c>
      <c r="AI11" s="14"/>
      <c r="AJ11" s="8">
        <v>38534</v>
      </c>
      <c r="AK11" s="21">
        <v>43.16</v>
      </c>
      <c r="AL11" s="21">
        <f t="shared" si="6"/>
        <v>35</v>
      </c>
      <c r="AM11" s="21">
        <v>35.720652173913038</v>
      </c>
      <c r="AN11" s="14"/>
      <c r="AO11" s="8">
        <v>38899</v>
      </c>
      <c r="AP11" s="21">
        <v>44.1</v>
      </c>
      <c r="AQ11" s="21">
        <f t="shared" si="7"/>
        <v>43.16</v>
      </c>
      <c r="AR11" s="21">
        <v>35.878936170212761</v>
      </c>
      <c r="AS11" s="14"/>
      <c r="AT11" s="8">
        <v>39264</v>
      </c>
      <c r="AU11" s="21">
        <v>36.119999999999997</v>
      </c>
      <c r="AV11" s="21">
        <f t="shared" si="8"/>
        <v>44.1</v>
      </c>
      <c r="AW11" s="21">
        <v>36.050208333333323</v>
      </c>
      <c r="AX11" s="14"/>
      <c r="AY11" s="8">
        <v>39630</v>
      </c>
      <c r="AZ11" s="21">
        <v>35.299999999999997</v>
      </c>
      <c r="BA11" s="21">
        <f t="shared" si="9"/>
        <v>36.119999999999997</v>
      </c>
      <c r="BB11" s="21">
        <v>36.051632653061212</v>
      </c>
      <c r="BC11" s="14"/>
      <c r="BD11" s="8">
        <v>39995</v>
      </c>
      <c r="BE11" s="21">
        <v>37.19</v>
      </c>
      <c r="BF11" s="21">
        <f t="shared" si="10"/>
        <v>35.299999999999997</v>
      </c>
      <c r="BG11" s="21">
        <v>36.036599999999993</v>
      </c>
      <c r="BH11" s="14"/>
      <c r="BI11" s="8">
        <v>40360</v>
      </c>
      <c r="BJ11" s="21">
        <v>35.090000000000003</v>
      </c>
      <c r="BK11" s="21">
        <f t="shared" si="11"/>
        <v>37.19</v>
      </c>
      <c r="BL11" s="21">
        <v>36.059215686274499</v>
      </c>
      <c r="BM11" s="14"/>
      <c r="BN11" s="8">
        <v>40725</v>
      </c>
      <c r="BO11" s="21">
        <v>40.119999999999997</v>
      </c>
      <c r="BP11" s="21">
        <f t="shared" si="12"/>
        <v>35.090000000000003</v>
      </c>
      <c r="BQ11" s="21">
        <v>36.040576923076912</v>
      </c>
      <c r="BR11" s="14"/>
      <c r="BS11" s="8">
        <v>41091</v>
      </c>
      <c r="BT11" s="21">
        <v>37.520000000000003</v>
      </c>
      <c r="BU11" s="21">
        <f t="shared" si="13"/>
        <v>40.119999999999997</v>
      </c>
      <c r="BV11" s="21">
        <v>36.11754716981131</v>
      </c>
      <c r="BW11" s="14"/>
      <c r="BX11" s="8">
        <v>41456</v>
      </c>
      <c r="BY11" s="21">
        <v>34.340000000000003</v>
      </c>
      <c r="BZ11" s="21">
        <f t="shared" si="14"/>
        <v>37.520000000000003</v>
      </c>
      <c r="CA11" s="21">
        <v>36.14</v>
      </c>
      <c r="CB11" s="14"/>
      <c r="CC11" s="8">
        <v>41821</v>
      </c>
      <c r="CD11" s="21">
        <v>34.409999999999997</v>
      </c>
      <c r="CE11" s="21">
        <f t="shared" si="15"/>
        <v>34.340000000000003</v>
      </c>
      <c r="CF11" s="21">
        <v>36.11</v>
      </c>
      <c r="CG11" s="14"/>
      <c r="CH11" s="8">
        <v>42186</v>
      </c>
      <c r="CI11" s="21">
        <v>37</v>
      </c>
      <c r="CJ11" s="21">
        <f t="shared" si="16"/>
        <v>34.409999999999997</v>
      </c>
      <c r="CK11" s="21">
        <v>36.081071428571413</v>
      </c>
      <c r="CL11" s="14"/>
      <c r="CM11" s="8">
        <v>42552</v>
      </c>
      <c r="CN11" s="21">
        <v>33.57</v>
      </c>
      <c r="CO11" s="21">
        <f t="shared" si="17"/>
        <v>37</v>
      </c>
      <c r="CP11" s="21">
        <v>36.097192982456122</v>
      </c>
      <c r="CQ11" s="14"/>
      <c r="CR11" s="8">
        <v>42917</v>
      </c>
      <c r="CS11" s="21">
        <v>41.38</v>
      </c>
      <c r="CT11" s="21">
        <f t="shared" si="18"/>
        <v>33.57</v>
      </c>
      <c r="CU11" s="21">
        <v>36.053620689655162</v>
      </c>
      <c r="CV11" s="14"/>
      <c r="CW11" s="8">
        <v>43282</v>
      </c>
      <c r="CX11" s="21">
        <v>34.950000000000003</v>
      </c>
      <c r="CY11" s="21">
        <f t="shared" si="19"/>
        <v>41.38</v>
      </c>
      <c r="CZ11" s="21">
        <v>36.162758620689651</v>
      </c>
      <c r="DA11" s="14"/>
      <c r="DB11" s="8">
        <v>43647</v>
      </c>
      <c r="DC11" s="21">
        <v>39.200000000000003</v>
      </c>
      <c r="DD11" s="21">
        <f t="shared" si="20"/>
        <v>34.950000000000003</v>
      </c>
      <c r="DE11" s="21">
        <v>36.142203389830499</v>
      </c>
      <c r="DF11" s="14"/>
      <c r="DG11" s="8">
        <v>44013</v>
      </c>
      <c r="DH11" s="21">
        <v>34.72</v>
      </c>
      <c r="DI11" s="21">
        <f t="shared" si="21"/>
        <v>39.200000000000003</v>
      </c>
      <c r="DJ11" s="21">
        <v>36.193166666666656</v>
      </c>
      <c r="DK11" s="14"/>
      <c r="DL11" s="8">
        <v>44378</v>
      </c>
      <c r="DM11" s="21">
        <v>34.92</v>
      </c>
      <c r="DN11" s="21">
        <f t="shared" si="22"/>
        <v>34.72</v>
      </c>
      <c r="DO11" s="21">
        <v>36.169016393442604</v>
      </c>
      <c r="DP11" s="14"/>
      <c r="DQ11" s="8">
        <v>44743</v>
      </c>
      <c r="DR11" s="21">
        <v>39.17</v>
      </c>
      <c r="DS11" s="21">
        <f t="shared" si="23"/>
        <v>34.92</v>
      </c>
      <c r="DT11" s="21">
        <v>36.169016393442604</v>
      </c>
      <c r="DU11" s="14"/>
      <c r="DV11" s="8">
        <v>45108</v>
      </c>
      <c r="DW11" s="21">
        <v>34.299999999999997</v>
      </c>
      <c r="DX11" s="21">
        <f t="shared" si="24"/>
        <v>39.17</v>
      </c>
      <c r="DY11" s="21">
        <v>36.196825396825382</v>
      </c>
      <c r="DZ11" s="14"/>
      <c r="EA11" s="8">
        <v>45474</v>
      </c>
      <c r="EB11" s="21">
        <v>33.909999999999997</v>
      </c>
      <c r="EC11" s="21">
        <f t="shared" si="25"/>
        <v>34.299999999999997</v>
      </c>
      <c r="ED11" s="21">
        <v>36.16718749999999</v>
      </c>
      <c r="EE11" s="14"/>
    </row>
    <row r="12" spans="1:135" x14ac:dyDescent="0.25">
      <c r="A12" s="8">
        <v>36008</v>
      </c>
      <c r="B12" s="21">
        <v>37.6</v>
      </c>
      <c r="C12" s="21">
        <v>43.2</v>
      </c>
      <c r="D12" s="21">
        <v>36.711538461538467</v>
      </c>
      <c r="E12" s="14"/>
      <c r="F12" s="8">
        <v>36373</v>
      </c>
      <c r="G12" s="21">
        <v>37.950000000000003</v>
      </c>
      <c r="H12" s="20">
        <f t="shared" si="0"/>
        <v>37.6</v>
      </c>
      <c r="I12" s="21">
        <v>36.733750000000001</v>
      </c>
      <c r="J12" s="14"/>
      <c r="K12" s="8">
        <v>36739</v>
      </c>
      <c r="L12" s="21">
        <v>34.700000000000003</v>
      </c>
      <c r="M12" s="20">
        <f t="shared" si="1"/>
        <v>37.950000000000003</v>
      </c>
      <c r="N12" s="21">
        <v>36.763414634146343</v>
      </c>
      <c r="O12" s="14"/>
      <c r="P12" s="8">
        <v>37104</v>
      </c>
      <c r="Q12" s="21">
        <v>34.1</v>
      </c>
      <c r="R12" s="20">
        <f t="shared" si="2"/>
        <v>34.700000000000003</v>
      </c>
      <c r="S12" s="21">
        <v>36.714285714285722</v>
      </c>
      <c r="T12" s="14"/>
      <c r="U12" s="8">
        <v>37469</v>
      </c>
      <c r="V12" s="21">
        <v>34.96</v>
      </c>
      <c r="W12" s="20">
        <f t="shared" si="3"/>
        <v>34.1</v>
      </c>
      <c r="X12" s="21">
        <v>36.65348837209303</v>
      </c>
      <c r="Y12" s="14"/>
      <c r="Z12" s="8">
        <v>37834</v>
      </c>
      <c r="AA12" s="21">
        <v>37.49</v>
      </c>
      <c r="AB12" s="20">
        <f t="shared" si="4"/>
        <v>34.96</v>
      </c>
      <c r="AC12" s="21">
        <v>36.615000000000002</v>
      </c>
      <c r="AD12" s="14"/>
      <c r="AE12" s="8">
        <v>38200</v>
      </c>
      <c r="AF12" s="21">
        <v>36.28</v>
      </c>
      <c r="AG12" s="21">
        <f t="shared" si="5"/>
        <v>37.49</v>
      </c>
      <c r="AH12" s="21">
        <v>36.634444444444448</v>
      </c>
      <c r="AI12" s="14"/>
      <c r="AJ12" s="8">
        <v>38565</v>
      </c>
      <c r="AK12" s="21">
        <v>43.6</v>
      </c>
      <c r="AL12" s="21">
        <f>AF12</f>
        <v>36.28</v>
      </c>
      <c r="AM12" s="21">
        <v>36.626739130434785</v>
      </c>
      <c r="AN12" s="14"/>
      <c r="AO12" s="8">
        <v>38930</v>
      </c>
      <c r="AP12" s="21">
        <v>43.72</v>
      </c>
      <c r="AQ12" s="21">
        <f>AK12</f>
        <v>43.6</v>
      </c>
      <c r="AR12" s="21">
        <v>36.775106382978727</v>
      </c>
      <c r="AS12" s="14"/>
      <c r="AT12" s="8">
        <v>39295</v>
      </c>
      <c r="AU12" s="21">
        <v>36.979999999999997</v>
      </c>
      <c r="AV12" s="21">
        <f>AP12</f>
        <v>43.72</v>
      </c>
      <c r="AW12" s="21">
        <v>36.919791666666669</v>
      </c>
      <c r="AX12" s="14"/>
      <c r="AY12" s="8">
        <v>39661</v>
      </c>
      <c r="AZ12" s="21">
        <v>36.54</v>
      </c>
      <c r="BA12" s="21">
        <f>AU12</f>
        <v>36.979999999999997</v>
      </c>
      <c r="BB12" s="21">
        <v>36.921020408163265</v>
      </c>
      <c r="BC12" s="14"/>
      <c r="BD12" s="8">
        <v>40026</v>
      </c>
      <c r="BE12" s="21">
        <v>39.1</v>
      </c>
      <c r="BF12" s="21">
        <f>AZ12</f>
        <v>36.54</v>
      </c>
      <c r="BG12" s="21">
        <v>36.913400000000003</v>
      </c>
      <c r="BH12" s="14"/>
      <c r="BI12" s="8">
        <v>40391</v>
      </c>
      <c r="BJ12" s="21">
        <v>36.86</v>
      </c>
      <c r="BK12" s="21">
        <f t="shared" si="11"/>
        <v>39.1</v>
      </c>
      <c r="BL12" s="21">
        <v>36.956274509803919</v>
      </c>
      <c r="BM12" s="14"/>
      <c r="BN12" s="8">
        <v>40756</v>
      </c>
      <c r="BO12" s="21">
        <v>42.2</v>
      </c>
      <c r="BP12" s="21">
        <f t="shared" si="12"/>
        <v>36.86</v>
      </c>
      <c r="BQ12" s="21">
        <v>36.954423076923078</v>
      </c>
      <c r="BR12" s="14"/>
      <c r="BS12" s="8">
        <v>41122</v>
      </c>
      <c r="BT12" s="21">
        <v>36.6</v>
      </c>
      <c r="BU12" s="21">
        <f t="shared" si="13"/>
        <v>42.2</v>
      </c>
      <c r="BV12" s="21">
        <v>37.053396226415096</v>
      </c>
      <c r="BW12" s="14"/>
      <c r="BX12" s="8">
        <v>41487</v>
      </c>
      <c r="BY12" s="21">
        <v>36.82</v>
      </c>
      <c r="BZ12" s="21">
        <f t="shared" si="14"/>
        <v>36.6</v>
      </c>
      <c r="CA12" s="21">
        <v>37.049999999999997</v>
      </c>
      <c r="CB12" s="14"/>
      <c r="CC12" s="8">
        <v>41852</v>
      </c>
      <c r="CD12" s="21">
        <v>35.9</v>
      </c>
      <c r="CE12" s="21">
        <f t="shared" si="15"/>
        <v>36.82</v>
      </c>
      <c r="CF12" s="21">
        <v>37.020000000000003</v>
      </c>
      <c r="CG12" s="14"/>
      <c r="CH12" s="8">
        <v>42217</v>
      </c>
      <c r="CI12" s="21">
        <v>38.5</v>
      </c>
      <c r="CJ12" s="21">
        <f t="shared" si="16"/>
        <v>35.9</v>
      </c>
      <c r="CK12" s="21">
        <v>36.996607142857144</v>
      </c>
      <c r="CL12" s="14"/>
      <c r="CM12" s="8">
        <v>42583</v>
      </c>
      <c r="CN12" s="21">
        <v>33.9</v>
      </c>
      <c r="CO12" s="21">
        <f t="shared" si="17"/>
        <v>38.5</v>
      </c>
      <c r="CP12" s="21">
        <v>37.022982456140348</v>
      </c>
      <c r="CQ12" s="14"/>
      <c r="CR12" s="8">
        <v>42948</v>
      </c>
      <c r="CS12" s="21">
        <v>42.83</v>
      </c>
      <c r="CT12" s="21">
        <f t="shared" si="18"/>
        <v>33.9</v>
      </c>
      <c r="CU12" s="21">
        <v>36.969137931034481</v>
      </c>
      <c r="CV12" s="14"/>
      <c r="CW12" s="8">
        <v>43313</v>
      </c>
      <c r="CX12" s="21">
        <v>37.28</v>
      </c>
      <c r="CY12" s="21">
        <f t="shared" si="19"/>
        <v>42.83</v>
      </c>
      <c r="CZ12" s="21">
        <v>37.091034482758616</v>
      </c>
      <c r="DA12" s="14"/>
      <c r="DB12" s="8">
        <v>43678</v>
      </c>
      <c r="DC12" s="21">
        <v>41.5</v>
      </c>
      <c r="DD12" s="21">
        <f t="shared" si="20"/>
        <v>37.28</v>
      </c>
      <c r="DE12" s="21">
        <v>37.094237288135595</v>
      </c>
      <c r="DF12" s="14"/>
      <c r="DG12" s="8">
        <v>44044</v>
      </c>
      <c r="DH12" s="21">
        <v>36.51</v>
      </c>
      <c r="DI12" s="21">
        <f t="shared" si="21"/>
        <v>41.5</v>
      </c>
      <c r="DJ12" s="21">
        <v>37.167666666666669</v>
      </c>
      <c r="DK12" s="14"/>
      <c r="DL12" s="8">
        <v>44409</v>
      </c>
      <c r="DM12" s="21">
        <v>35.35</v>
      </c>
      <c r="DN12" s="21">
        <f t="shared" si="22"/>
        <v>36.51</v>
      </c>
      <c r="DO12" s="21">
        <v>37.156885245901641</v>
      </c>
      <c r="DP12" s="14"/>
      <c r="DQ12" s="8">
        <v>44774</v>
      </c>
      <c r="DR12" s="21">
        <v>41.8</v>
      </c>
      <c r="DS12" s="21">
        <f t="shared" si="23"/>
        <v>35.35</v>
      </c>
      <c r="DT12" s="21">
        <v>37.156885245901641</v>
      </c>
      <c r="DU12" s="14"/>
      <c r="DV12" s="8">
        <v>45139</v>
      </c>
      <c r="DW12" s="21">
        <v>35.18</v>
      </c>
      <c r="DX12" s="21">
        <f t="shared" si="24"/>
        <v>41.8</v>
      </c>
      <c r="DY12" s="21">
        <v>37.203650793650802</v>
      </c>
      <c r="DZ12" s="14"/>
      <c r="EA12" s="8">
        <v>45505</v>
      </c>
      <c r="EB12" s="21">
        <v>35.08</v>
      </c>
      <c r="EC12" s="21">
        <f t="shared" si="25"/>
        <v>35.18</v>
      </c>
      <c r="ED12" s="21">
        <v>37.172031250000003</v>
      </c>
      <c r="EE12" s="14"/>
    </row>
    <row r="13" spans="1:135" x14ac:dyDescent="0.25">
      <c r="A13" s="8">
        <v>36039</v>
      </c>
      <c r="B13" s="21">
        <v>39.299999999999997</v>
      </c>
      <c r="C13" s="21">
        <v>43.6</v>
      </c>
      <c r="D13" s="21">
        <v>37.69846153846153</v>
      </c>
      <c r="E13" s="14"/>
      <c r="F13" s="8">
        <v>36404</v>
      </c>
      <c r="G13" s="21">
        <v>38.65</v>
      </c>
      <c r="H13" s="20">
        <f t="shared" si="0"/>
        <v>39.299999999999997</v>
      </c>
      <c r="I13" s="21">
        <v>37.738499999999995</v>
      </c>
      <c r="J13" s="14"/>
      <c r="K13" s="8">
        <v>36770</v>
      </c>
      <c r="L13" s="21">
        <v>36.1</v>
      </c>
      <c r="M13" s="20">
        <f t="shared" si="1"/>
        <v>38.65</v>
      </c>
      <c r="N13" s="21">
        <v>37.760731707317071</v>
      </c>
      <c r="O13" s="14"/>
      <c r="P13" s="8">
        <v>37135</v>
      </c>
      <c r="Q13" s="21">
        <v>34.82</v>
      </c>
      <c r="R13" s="20">
        <f t="shared" si="2"/>
        <v>36.1</v>
      </c>
      <c r="S13" s="21">
        <v>37.721190476190472</v>
      </c>
      <c r="T13" s="14"/>
      <c r="U13" s="8">
        <v>37500</v>
      </c>
      <c r="V13" s="21">
        <v>36.22</v>
      </c>
      <c r="W13" s="20">
        <f t="shared" si="3"/>
        <v>34.82</v>
      </c>
      <c r="X13" s="21">
        <v>37.653720930232552</v>
      </c>
      <c r="Y13" s="14"/>
      <c r="Z13" s="8">
        <v>37865</v>
      </c>
      <c r="AA13" s="21">
        <v>39.590000000000003</v>
      </c>
      <c r="AB13" s="20">
        <f t="shared" si="4"/>
        <v>36.22</v>
      </c>
      <c r="AC13" s="21">
        <v>37.62113636363636</v>
      </c>
      <c r="AD13" s="14"/>
      <c r="AE13" s="8">
        <v>38231</v>
      </c>
      <c r="AF13" s="21">
        <v>37.950000000000003</v>
      </c>
      <c r="AG13" s="21">
        <f t="shared" si="5"/>
        <v>39.590000000000003</v>
      </c>
      <c r="AH13" s="21">
        <v>37.664888888888882</v>
      </c>
      <c r="AI13" s="14"/>
      <c r="AJ13" s="8">
        <v>38596</v>
      </c>
      <c r="AK13" s="21">
        <v>44.02</v>
      </c>
      <c r="AL13" s="21">
        <f>AF13</f>
        <v>37.950000000000003</v>
      </c>
      <c r="AM13" s="21">
        <v>37.671086956521734</v>
      </c>
      <c r="AN13" s="14"/>
      <c r="AO13" s="8">
        <v>38961</v>
      </c>
      <c r="AP13" s="21">
        <v>43.65</v>
      </c>
      <c r="AQ13" s="21">
        <f>AK13</f>
        <v>44.02</v>
      </c>
      <c r="AR13" s="21">
        <v>37.806170212765949</v>
      </c>
      <c r="AS13" s="14"/>
      <c r="AT13" s="8">
        <v>39326</v>
      </c>
      <c r="AU13" s="21">
        <v>38.04</v>
      </c>
      <c r="AV13" s="21">
        <f>AP13</f>
        <v>43.65</v>
      </c>
      <c r="AW13" s="21">
        <v>37.927916666666661</v>
      </c>
      <c r="AX13" s="14"/>
      <c r="AY13" s="8">
        <v>39692</v>
      </c>
      <c r="AZ13" s="21">
        <v>38.119999999999997</v>
      </c>
      <c r="BA13" s="21">
        <f>AU13</f>
        <v>38.04</v>
      </c>
      <c r="BB13" s="21">
        <v>37.930204081632645</v>
      </c>
      <c r="BC13" s="14"/>
      <c r="BD13" s="8">
        <v>40057</v>
      </c>
      <c r="BE13" s="21">
        <v>41.61</v>
      </c>
      <c r="BF13" s="21">
        <f>AZ13</f>
        <v>38.119999999999997</v>
      </c>
      <c r="BG13" s="21">
        <v>37.93399999999999</v>
      </c>
      <c r="BH13" s="14"/>
      <c r="BI13" s="8">
        <v>40422</v>
      </c>
      <c r="BJ13" s="21">
        <v>38.18</v>
      </c>
      <c r="BK13" s="21">
        <f t="shared" si="11"/>
        <v>41.61</v>
      </c>
      <c r="BL13" s="21">
        <v>38.006078431372536</v>
      </c>
      <c r="BM13" s="14"/>
      <c r="BN13" s="8">
        <v>40787</v>
      </c>
      <c r="BO13" s="21">
        <v>43.07</v>
      </c>
      <c r="BP13" s="21">
        <f t="shared" si="12"/>
        <v>38.18</v>
      </c>
      <c r="BQ13" s="21">
        <v>38.009423076923071</v>
      </c>
      <c r="BR13" s="14"/>
      <c r="BS13" s="8">
        <v>41153</v>
      </c>
      <c r="BT13" s="21">
        <v>35.99</v>
      </c>
      <c r="BU13" s="21">
        <f t="shared" si="13"/>
        <v>43.07</v>
      </c>
      <c r="BV13" s="21">
        <v>38.104905660377348</v>
      </c>
      <c r="BW13" s="14"/>
      <c r="BX13" s="8">
        <v>41518</v>
      </c>
      <c r="BY13" s="21">
        <v>37.71</v>
      </c>
      <c r="BZ13" s="21">
        <f t="shared" si="14"/>
        <v>35.99</v>
      </c>
      <c r="CA13" s="21">
        <v>38.07</v>
      </c>
      <c r="CB13" s="14"/>
      <c r="CC13" s="8">
        <v>41883</v>
      </c>
      <c r="CD13" s="21">
        <v>37.61</v>
      </c>
      <c r="CE13" s="21">
        <f t="shared" si="15"/>
        <v>37.71</v>
      </c>
      <c r="CF13" s="21">
        <v>38.06</v>
      </c>
      <c r="CG13" s="14"/>
      <c r="CH13" s="8">
        <v>42248</v>
      </c>
      <c r="CI13" s="21">
        <v>41.1</v>
      </c>
      <c r="CJ13" s="21">
        <f t="shared" si="16"/>
        <v>37.61</v>
      </c>
      <c r="CK13" s="21">
        <v>38.051249999999989</v>
      </c>
      <c r="CL13" s="14"/>
      <c r="CM13" s="8">
        <v>42614</v>
      </c>
      <c r="CN13" s="21">
        <v>34.72</v>
      </c>
      <c r="CO13" s="21">
        <f t="shared" si="17"/>
        <v>41.1</v>
      </c>
      <c r="CP13" s="21">
        <v>38.104736842105254</v>
      </c>
      <c r="CQ13" s="14"/>
      <c r="CR13" s="8">
        <v>42979</v>
      </c>
      <c r="CS13" s="21">
        <v>43.08</v>
      </c>
      <c r="CT13" s="21">
        <f t="shared" si="18"/>
        <v>34.72</v>
      </c>
      <c r="CU13" s="21">
        <v>38.046379310344811</v>
      </c>
      <c r="CV13" s="14"/>
      <c r="CW13" s="8">
        <v>43344</v>
      </c>
      <c r="CX13" s="21">
        <v>39.44</v>
      </c>
      <c r="CY13" s="21">
        <f t="shared" si="19"/>
        <v>43.08</v>
      </c>
      <c r="CZ13" s="21">
        <v>38.13310344827584</v>
      </c>
      <c r="DA13" s="14"/>
      <c r="DB13" s="8">
        <v>43709</v>
      </c>
      <c r="DC13" s="21">
        <v>42.68</v>
      </c>
      <c r="DD13" s="21">
        <f t="shared" si="20"/>
        <v>39.44</v>
      </c>
      <c r="DE13" s="21">
        <v>38.155254237288119</v>
      </c>
      <c r="DF13" s="14"/>
      <c r="DG13" s="8">
        <v>44075</v>
      </c>
      <c r="DH13" s="21">
        <v>38.21</v>
      </c>
      <c r="DI13" s="21">
        <f t="shared" si="21"/>
        <v>42.68</v>
      </c>
      <c r="DJ13" s="21">
        <v>38.230666666666643</v>
      </c>
      <c r="DK13" s="14"/>
      <c r="DL13" s="8">
        <v>44440</v>
      </c>
      <c r="DM13" s="21">
        <v>36.4</v>
      </c>
      <c r="DN13" s="21">
        <f t="shared" si="22"/>
        <v>38.21</v>
      </c>
      <c r="DO13" s="21">
        <v>38.230327868852441</v>
      </c>
      <c r="DP13" s="14"/>
      <c r="DQ13" s="8">
        <v>44805</v>
      </c>
      <c r="DR13" s="21">
        <v>42.92</v>
      </c>
      <c r="DS13" s="21">
        <f t="shared" si="23"/>
        <v>36.4</v>
      </c>
      <c r="DT13" s="21">
        <v>38.230327868852441</v>
      </c>
      <c r="DU13" s="14"/>
      <c r="DV13" s="8">
        <v>45170</v>
      </c>
      <c r="DW13" s="21">
        <v>37.61</v>
      </c>
      <c r="DX13" s="21">
        <f t="shared" si="24"/>
        <v>42.92</v>
      </c>
      <c r="DY13" s="21">
        <v>38.275714285714272</v>
      </c>
      <c r="DZ13" s="14"/>
      <c r="EA13" s="8">
        <v>45536</v>
      </c>
      <c r="EB13" s="21"/>
      <c r="EC13" s="21">
        <f t="shared" si="25"/>
        <v>37.61</v>
      </c>
      <c r="ED13" s="21">
        <v>38.265312499999986</v>
      </c>
      <c r="EE13" s="14"/>
    </row>
    <row r="14" spans="1:135" x14ac:dyDescent="0.25">
      <c r="A14" s="8">
        <v>36069</v>
      </c>
      <c r="B14" s="21">
        <v>41.85</v>
      </c>
      <c r="C14" s="21">
        <v>42.79</v>
      </c>
      <c r="D14" s="21">
        <v>38.409210526315782</v>
      </c>
      <c r="E14" s="14"/>
      <c r="F14" s="8">
        <v>36434</v>
      </c>
      <c r="G14" s="21">
        <v>40.700000000000003</v>
      </c>
      <c r="H14" s="20">
        <f t="shared" si="0"/>
        <v>41.85</v>
      </c>
      <c r="I14" s="21">
        <v>38.497435897435885</v>
      </c>
      <c r="J14" s="14"/>
      <c r="K14" s="8">
        <v>36800</v>
      </c>
      <c r="L14" s="21">
        <v>35.700000000000003</v>
      </c>
      <c r="M14" s="20">
        <f t="shared" si="1"/>
        <v>40.700000000000003</v>
      </c>
      <c r="N14" s="21">
        <v>38.552499999999995</v>
      </c>
      <c r="O14" s="14"/>
      <c r="P14" s="8">
        <v>37165</v>
      </c>
      <c r="Q14" s="21">
        <v>35.5</v>
      </c>
      <c r="R14" s="20">
        <f t="shared" si="2"/>
        <v>35.700000000000003</v>
      </c>
      <c r="S14" s="21">
        <v>38.482926829268287</v>
      </c>
      <c r="T14" s="14"/>
      <c r="U14" s="8">
        <v>37530</v>
      </c>
      <c r="V14" s="21">
        <v>37.97</v>
      </c>
      <c r="W14" s="20">
        <f t="shared" si="3"/>
        <v>35.5</v>
      </c>
      <c r="X14" s="21">
        <v>38.411904761904758</v>
      </c>
      <c r="Y14" s="14"/>
      <c r="Z14" s="8">
        <v>37895</v>
      </c>
      <c r="AA14" s="21">
        <v>41.98</v>
      </c>
      <c r="AB14" s="20">
        <f t="shared" si="4"/>
        <v>37.97</v>
      </c>
      <c r="AC14" s="21">
        <v>38.401627906976735</v>
      </c>
      <c r="AD14" s="14"/>
      <c r="AE14" s="8">
        <v>38261</v>
      </c>
      <c r="AF14" s="21">
        <v>40.39</v>
      </c>
      <c r="AG14" s="21">
        <f t="shared" si="5"/>
        <v>41.98</v>
      </c>
      <c r="AH14" s="21">
        <v>38.48295454545454</v>
      </c>
      <c r="AI14" s="14"/>
      <c r="AJ14" s="8">
        <v>38626</v>
      </c>
      <c r="AK14" s="21">
        <v>44.55</v>
      </c>
      <c r="AL14" s="21">
        <f>AF14</f>
        <v>40.39</v>
      </c>
      <c r="AM14" s="21">
        <v>38.525333333333329</v>
      </c>
      <c r="AN14" s="14"/>
      <c r="AO14" s="8">
        <v>38991</v>
      </c>
      <c r="AP14" s="21">
        <v>43.86</v>
      </c>
      <c r="AQ14" s="21">
        <f>AK14</f>
        <v>44.55</v>
      </c>
      <c r="AR14" s="21">
        <v>38.656304347826087</v>
      </c>
      <c r="AS14" s="14"/>
      <c r="AT14" s="8">
        <v>39356</v>
      </c>
      <c r="AU14" s="21">
        <v>39.21</v>
      </c>
      <c r="AV14" s="21">
        <f>AP14</f>
        <v>43.86</v>
      </c>
      <c r="AW14" s="21">
        <v>38.767021276595742</v>
      </c>
      <c r="AX14" s="14"/>
      <c r="AY14" s="8">
        <v>39722</v>
      </c>
      <c r="AZ14" s="21">
        <v>39.93</v>
      </c>
      <c r="BA14" s="21">
        <f>AU14</f>
        <v>39.21</v>
      </c>
      <c r="BB14" s="21">
        <v>38.776249999999997</v>
      </c>
      <c r="BC14" s="14"/>
      <c r="BD14" s="8">
        <v>40087</v>
      </c>
      <c r="BE14" s="21">
        <v>43.08</v>
      </c>
      <c r="BF14" s="21">
        <f>AZ14</f>
        <v>39.93</v>
      </c>
      <c r="BG14" s="21">
        <v>38.799795918367344</v>
      </c>
      <c r="BH14" s="14"/>
      <c r="BI14" s="8">
        <v>40452</v>
      </c>
      <c r="BJ14" s="21">
        <v>40.33</v>
      </c>
      <c r="BK14" s="21">
        <f t="shared" si="11"/>
        <v>43.08</v>
      </c>
      <c r="BL14" s="21">
        <v>38.885399999999997</v>
      </c>
      <c r="BM14" s="14"/>
      <c r="BN14" s="8">
        <v>40817</v>
      </c>
      <c r="BO14" s="21">
        <v>43.5</v>
      </c>
      <c r="BP14" s="21">
        <f t="shared" si="12"/>
        <v>40.33</v>
      </c>
      <c r="BQ14" s="21">
        <v>38.913725490196072</v>
      </c>
      <c r="BR14" s="14"/>
      <c r="BS14" s="8">
        <v>41183</v>
      </c>
      <c r="BT14" s="21">
        <v>36.92</v>
      </c>
      <c r="BU14" s="21">
        <f t="shared" si="13"/>
        <v>43.5</v>
      </c>
      <c r="BV14" s="21">
        <v>39.00192307692307</v>
      </c>
      <c r="BW14" s="14"/>
      <c r="BX14" s="8">
        <v>41548</v>
      </c>
      <c r="BY14" s="21">
        <v>39.200000000000003</v>
      </c>
      <c r="BZ14" s="21">
        <f t="shared" si="14"/>
        <v>36.92</v>
      </c>
      <c r="CA14" s="21">
        <v>38.96</v>
      </c>
      <c r="CB14" s="14"/>
      <c r="CC14" s="8">
        <v>41913</v>
      </c>
      <c r="CD14" s="21">
        <v>39.200000000000003</v>
      </c>
      <c r="CE14" s="21">
        <f t="shared" si="15"/>
        <v>39.200000000000003</v>
      </c>
      <c r="CF14" s="21">
        <v>38.97</v>
      </c>
      <c r="CG14" s="14"/>
      <c r="CH14" s="8">
        <v>42278</v>
      </c>
      <c r="CI14" s="21">
        <v>42.55</v>
      </c>
      <c r="CJ14" s="21">
        <f t="shared" si="16"/>
        <v>39.200000000000003</v>
      </c>
      <c r="CK14" s="21">
        <v>38.971272727272712</v>
      </c>
      <c r="CL14" s="14"/>
      <c r="CM14" s="8">
        <v>42644</v>
      </c>
      <c r="CN14" s="21">
        <v>36.92</v>
      </c>
      <c r="CO14" s="21">
        <f t="shared" si="17"/>
        <v>42.55</v>
      </c>
      <c r="CP14" s="21">
        <v>39.03517857142856</v>
      </c>
      <c r="CQ14" s="14"/>
      <c r="CR14" s="8">
        <v>43009</v>
      </c>
      <c r="CS14" s="21">
        <v>43.28</v>
      </c>
      <c r="CT14" s="21">
        <f t="shared" si="18"/>
        <v>36.92</v>
      </c>
      <c r="CU14" s="21">
        <v>38.998070175438585</v>
      </c>
      <c r="CV14" s="14"/>
      <c r="CW14" s="8">
        <v>43374</v>
      </c>
      <c r="CX14" s="21">
        <v>41.7</v>
      </c>
      <c r="CY14" s="21">
        <f t="shared" si="19"/>
        <v>43.28</v>
      </c>
      <c r="CZ14" s="21">
        <v>39.062631578947361</v>
      </c>
      <c r="DA14" s="14"/>
      <c r="DB14" s="8">
        <v>43739</v>
      </c>
      <c r="DC14" s="21">
        <v>42.94</v>
      </c>
      <c r="DD14" s="21">
        <f t="shared" si="20"/>
        <v>41.7</v>
      </c>
      <c r="DE14" s="21">
        <v>39.108103448275855</v>
      </c>
      <c r="DF14" s="14"/>
      <c r="DG14" s="8">
        <v>44105</v>
      </c>
      <c r="DH14" s="21">
        <v>39.159999999999997</v>
      </c>
      <c r="DI14" s="21">
        <f t="shared" si="21"/>
        <v>42.94</v>
      </c>
      <c r="DJ14" s="21">
        <v>39.173050847457617</v>
      </c>
      <c r="DK14" s="14"/>
      <c r="DL14" s="8">
        <v>44470</v>
      </c>
      <c r="DM14" s="21">
        <v>37.24</v>
      </c>
      <c r="DN14" s="21">
        <f t="shared" si="22"/>
        <v>39.159999999999997</v>
      </c>
      <c r="DO14" s="21">
        <v>39.172833333333323</v>
      </c>
      <c r="DP14" s="14"/>
      <c r="DQ14" s="8">
        <v>44835</v>
      </c>
      <c r="DR14" s="21">
        <v>43.29</v>
      </c>
      <c r="DS14" s="21">
        <f t="shared" si="23"/>
        <v>37.24</v>
      </c>
      <c r="DT14" s="21">
        <v>39.172833333333323</v>
      </c>
      <c r="DU14" s="14"/>
      <c r="DV14" s="8">
        <v>45200</v>
      </c>
      <c r="DW14" s="21">
        <v>39.229999999999997</v>
      </c>
      <c r="DX14" s="21">
        <f t="shared" si="24"/>
        <v>43.29</v>
      </c>
      <c r="DY14" s="21">
        <v>39.207419354838699</v>
      </c>
      <c r="DZ14" s="14"/>
      <c r="EA14" s="8">
        <v>45566</v>
      </c>
      <c r="EB14" s="21"/>
      <c r="EC14" s="21">
        <f t="shared" si="25"/>
        <v>39.229999999999997</v>
      </c>
      <c r="ED14" s="21">
        <v>39.207777777777764</v>
      </c>
      <c r="EE14" s="14"/>
    </row>
    <row r="15" spans="1:135" x14ac:dyDescent="0.25">
      <c r="A15" s="8">
        <v>36100</v>
      </c>
      <c r="B15" s="21">
        <v>39.299999999999997</v>
      </c>
      <c r="C15" s="21">
        <v>43.3</v>
      </c>
      <c r="D15" s="21">
        <v>38.714054054054053</v>
      </c>
      <c r="E15" s="14"/>
      <c r="F15" s="8">
        <v>36465</v>
      </c>
      <c r="G15" s="21">
        <v>42</v>
      </c>
      <c r="H15" s="20">
        <f t="shared" si="0"/>
        <v>39.299999999999997</v>
      </c>
      <c r="I15" s="21">
        <v>38.729473684210518</v>
      </c>
      <c r="J15" s="14"/>
      <c r="K15" s="8">
        <v>36831</v>
      </c>
      <c r="L15" s="21">
        <v>28.9</v>
      </c>
      <c r="M15" s="20">
        <f t="shared" si="1"/>
        <v>42</v>
      </c>
      <c r="N15" s="21">
        <v>38.813333333333325</v>
      </c>
      <c r="O15" s="14"/>
      <c r="P15" s="8">
        <v>37196</v>
      </c>
      <c r="Q15" s="21">
        <v>36.4</v>
      </c>
      <c r="R15" s="20">
        <f t="shared" si="2"/>
        <v>28.9</v>
      </c>
      <c r="S15" s="21">
        <v>38.5655</v>
      </c>
      <c r="T15" s="14"/>
      <c r="U15" s="8">
        <v>37561</v>
      </c>
      <c r="V15" s="21">
        <v>38.71</v>
      </c>
      <c r="W15" s="20">
        <f t="shared" si="3"/>
        <v>36.4</v>
      </c>
      <c r="X15" s="21">
        <v>38.512682926829271</v>
      </c>
      <c r="Y15" s="14"/>
      <c r="Z15" s="8">
        <v>37926</v>
      </c>
      <c r="AA15" s="21">
        <v>42.94</v>
      </c>
      <c r="AB15" s="20">
        <f t="shared" si="4"/>
        <v>38.71</v>
      </c>
      <c r="AC15" s="21">
        <v>38.517380952380954</v>
      </c>
      <c r="AD15" s="14"/>
      <c r="AE15" s="8">
        <v>38292</v>
      </c>
      <c r="AF15" s="21">
        <v>41.34</v>
      </c>
      <c r="AG15" s="21">
        <f t="shared" si="5"/>
        <v>42.94</v>
      </c>
      <c r="AH15" s="21">
        <v>38.620232558139534</v>
      </c>
      <c r="AI15" s="14"/>
      <c r="AJ15" s="8">
        <v>38657</v>
      </c>
      <c r="AK15" s="21">
        <v>44.9</v>
      </c>
      <c r="AL15" s="21">
        <f>AF15</f>
        <v>41.34</v>
      </c>
      <c r="AM15" s="21">
        <v>38.682045454545452</v>
      </c>
      <c r="AN15" s="14"/>
      <c r="AO15" s="8">
        <v>39022</v>
      </c>
      <c r="AP15" s="21">
        <v>44.07</v>
      </c>
      <c r="AQ15" s="21">
        <f>AK15</f>
        <v>44.9</v>
      </c>
      <c r="AR15" s="21">
        <v>38.820222222222228</v>
      </c>
      <c r="AS15" s="14"/>
      <c r="AT15" s="8">
        <v>39387</v>
      </c>
      <c r="AU15" s="21">
        <v>40.950000000000003</v>
      </c>
      <c r="AV15" s="21">
        <f>AP15</f>
        <v>44.07</v>
      </c>
      <c r="AW15" s="21">
        <v>38.934347826086956</v>
      </c>
      <c r="AX15" s="14"/>
      <c r="AY15" s="8">
        <v>39753</v>
      </c>
      <c r="AZ15" s="21">
        <v>42.05</v>
      </c>
      <c r="BA15" s="21">
        <f>AU15</f>
        <v>40.950000000000003</v>
      </c>
      <c r="BB15" s="21">
        <v>38.977234042553192</v>
      </c>
      <c r="BC15" s="14"/>
      <c r="BD15" s="8">
        <v>40118</v>
      </c>
      <c r="BE15" s="21">
        <v>43.45</v>
      </c>
      <c r="BF15" s="21">
        <f>AZ15</f>
        <v>42.05</v>
      </c>
      <c r="BG15" s="21">
        <v>39.041249999999998</v>
      </c>
      <c r="BH15" s="14"/>
      <c r="BI15" s="8">
        <v>40483</v>
      </c>
      <c r="BJ15" s="21">
        <v>42.18</v>
      </c>
      <c r="BK15" s="21">
        <f t="shared" si="11"/>
        <v>43.45</v>
      </c>
      <c r="BL15" s="21">
        <v>39.131224489795919</v>
      </c>
      <c r="BM15" s="14"/>
      <c r="BN15" s="8">
        <v>40848</v>
      </c>
      <c r="BO15" s="21">
        <v>43.96</v>
      </c>
      <c r="BP15" s="21">
        <f t="shared" si="12"/>
        <v>42.18</v>
      </c>
      <c r="BQ15" s="21">
        <v>39.1922</v>
      </c>
      <c r="BR15" s="14"/>
      <c r="BS15" s="8">
        <v>41214</v>
      </c>
      <c r="BT15" s="21">
        <v>36.43</v>
      </c>
      <c r="BU15" s="21">
        <f t="shared" si="13"/>
        <v>43.96</v>
      </c>
      <c r="BV15" s="21">
        <v>39.285686274509807</v>
      </c>
      <c r="BW15" s="14"/>
      <c r="BX15" s="8">
        <v>41579</v>
      </c>
      <c r="BY15" s="21">
        <v>39.18</v>
      </c>
      <c r="BZ15" s="21">
        <f t="shared" si="14"/>
        <v>36.43</v>
      </c>
      <c r="CA15" s="21">
        <v>39.229999999999997</v>
      </c>
      <c r="CB15" s="14"/>
      <c r="CC15" s="8">
        <v>41944</v>
      </c>
      <c r="CD15" s="21">
        <v>40.65</v>
      </c>
      <c r="CE15" s="21">
        <f t="shared" si="15"/>
        <v>39.18</v>
      </c>
      <c r="CF15" s="21">
        <v>39.229999999999997</v>
      </c>
      <c r="CG15" s="14"/>
      <c r="CH15" s="8">
        <v>42309</v>
      </c>
      <c r="CI15" s="21">
        <v>43.1</v>
      </c>
      <c r="CJ15" s="21">
        <f t="shared" si="16"/>
        <v>40.65</v>
      </c>
      <c r="CK15" s="21">
        <v>39.256111111111117</v>
      </c>
      <c r="CL15" s="14"/>
      <c r="CM15" s="8">
        <v>42675</v>
      </c>
      <c r="CN15" s="21">
        <v>38.5</v>
      </c>
      <c r="CO15" s="21">
        <f t="shared" si="17"/>
        <v>43.1</v>
      </c>
      <c r="CP15" s="21">
        <v>39.326000000000008</v>
      </c>
      <c r="CQ15" s="14"/>
      <c r="CR15" s="8">
        <v>43040</v>
      </c>
      <c r="CS15" s="21">
        <v>43.63</v>
      </c>
      <c r="CT15" s="21">
        <f t="shared" si="18"/>
        <v>38.5</v>
      </c>
      <c r="CU15" s="21">
        <v>39.311250000000008</v>
      </c>
      <c r="CV15" s="14"/>
      <c r="CW15" s="8">
        <v>43405</v>
      </c>
      <c r="CX15" s="21">
        <v>42.95</v>
      </c>
      <c r="CY15" s="21">
        <f t="shared" si="19"/>
        <v>43.63</v>
      </c>
      <c r="CZ15" s="21">
        <v>39.34928571428572</v>
      </c>
      <c r="DA15" s="14"/>
      <c r="DB15" s="8">
        <v>43770</v>
      </c>
      <c r="DC15" s="21">
        <v>42.71</v>
      </c>
      <c r="DD15" s="21">
        <f t="shared" si="20"/>
        <v>42.95</v>
      </c>
      <c r="DE15" s="21">
        <v>39.412456140350884</v>
      </c>
      <c r="DF15" s="14"/>
      <c r="DG15" s="8">
        <v>44136</v>
      </c>
      <c r="DH15" s="21">
        <v>40.08</v>
      </c>
      <c r="DI15" s="21">
        <f t="shared" si="21"/>
        <v>42.71</v>
      </c>
      <c r="DJ15" s="21">
        <v>39.469310344827591</v>
      </c>
      <c r="DK15" s="14"/>
      <c r="DL15" s="8">
        <v>44501</v>
      </c>
      <c r="DM15" s="21">
        <v>35.92</v>
      </c>
      <c r="DN15" s="21">
        <f t="shared" si="22"/>
        <v>40.08</v>
      </c>
      <c r="DO15" s="21">
        <v>39.479661016949159</v>
      </c>
      <c r="DP15" s="14"/>
      <c r="DQ15" s="8">
        <v>44866</v>
      </c>
      <c r="DR15" s="21">
        <v>43.87</v>
      </c>
      <c r="DS15" s="21">
        <f t="shared" si="23"/>
        <v>35.92</v>
      </c>
      <c r="DT15" s="21">
        <v>39.479661016949159</v>
      </c>
      <c r="DU15" s="14"/>
      <c r="DV15" s="8">
        <v>45231</v>
      </c>
      <c r="DW15" s="21">
        <v>38.46</v>
      </c>
      <c r="DX15" s="21">
        <f t="shared" si="24"/>
        <v>43.87</v>
      </c>
      <c r="DY15" s="21">
        <v>39.491475409836063</v>
      </c>
      <c r="DZ15" s="14"/>
      <c r="EA15" s="8">
        <v>45597</v>
      </c>
      <c r="EB15" s="21"/>
      <c r="EC15" s="21">
        <f t="shared" si="25"/>
        <v>38.46</v>
      </c>
      <c r="ED15" s="21">
        <v>39.474838709677421</v>
      </c>
      <c r="EE15" s="14"/>
    </row>
    <row r="16" spans="1:135" x14ac:dyDescent="0.25">
      <c r="A16" s="8">
        <v>36130</v>
      </c>
      <c r="B16" s="21">
        <v>36.1</v>
      </c>
      <c r="C16" s="21">
        <v>42.65</v>
      </c>
      <c r="D16" s="21">
        <v>38.111794871794878</v>
      </c>
      <c r="E16" s="14"/>
      <c r="F16" s="8">
        <v>36495</v>
      </c>
      <c r="G16" s="21">
        <v>42.64</v>
      </c>
      <c r="H16" s="20">
        <f t="shared" si="0"/>
        <v>36.1</v>
      </c>
      <c r="I16" s="21">
        <v>38.061500000000002</v>
      </c>
      <c r="J16" s="14"/>
      <c r="K16" s="8">
        <v>36861</v>
      </c>
      <c r="L16" s="21">
        <v>26.16</v>
      </c>
      <c r="M16" s="20">
        <f t="shared" si="1"/>
        <v>42.64</v>
      </c>
      <c r="N16" s="21">
        <v>38.173170731707323</v>
      </c>
      <c r="O16" s="14"/>
      <c r="P16" s="8">
        <v>37226</v>
      </c>
      <c r="Q16" s="21">
        <v>37.299999999999997</v>
      </c>
      <c r="R16" s="20">
        <f t="shared" si="2"/>
        <v>26.16</v>
      </c>
      <c r="S16" s="21">
        <v>37.887142857142862</v>
      </c>
      <c r="T16" s="14"/>
      <c r="U16" s="8">
        <v>37591</v>
      </c>
      <c r="V16" s="21">
        <v>36.25</v>
      </c>
      <c r="W16" s="20">
        <f t="shared" si="3"/>
        <v>37.299999999999997</v>
      </c>
      <c r="X16" s="21">
        <v>37.873488372093028</v>
      </c>
      <c r="Y16" s="14"/>
      <c r="Z16" s="8">
        <v>37956</v>
      </c>
      <c r="AA16" s="21">
        <v>43.25</v>
      </c>
      <c r="AB16" s="20">
        <f t="shared" si="4"/>
        <v>36.25</v>
      </c>
      <c r="AC16" s="21">
        <v>37.836590909090916</v>
      </c>
      <c r="AD16" s="14"/>
      <c r="AE16" s="8">
        <v>38322</v>
      </c>
      <c r="AF16" s="21">
        <v>42.48</v>
      </c>
      <c r="AG16" s="21">
        <f t="shared" si="5"/>
        <v>43.25</v>
      </c>
      <c r="AH16" s="21">
        <v>37.956888888888891</v>
      </c>
      <c r="AI16" s="14"/>
      <c r="AJ16" s="8">
        <v>38687</v>
      </c>
      <c r="AK16" s="21">
        <v>45.2</v>
      </c>
      <c r="AL16" s="21">
        <f>AF16</f>
        <v>42.48</v>
      </c>
      <c r="AM16" s="21">
        <v>38.055217391304353</v>
      </c>
      <c r="AN16" s="14"/>
      <c r="AO16" s="8">
        <v>39052</v>
      </c>
      <c r="AP16" s="21">
        <v>39.4</v>
      </c>
      <c r="AQ16" s="21">
        <f>AK16</f>
        <v>45.2</v>
      </c>
      <c r="AR16" s="21">
        <v>38.207234042553196</v>
      </c>
      <c r="AS16" s="14"/>
      <c r="AT16" s="8">
        <v>39417</v>
      </c>
      <c r="AU16" s="21">
        <v>38.729999999999997</v>
      </c>
      <c r="AV16" s="21">
        <f>AP16</f>
        <v>39.4</v>
      </c>
      <c r="AW16" s="21">
        <v>38.232083333333343</v>
      </c>
      <c r="AX16" s="14"/>
      <c r="AY16" s="8">
        <v>39783</v>
      </c>
      <c r="AZ16" s="21">
        <v>40.81</v>
      </c>
      <c r="BA16" s="21">
        <f>AU16</f>
        <v>38.729999999999997</v>
      </c>
      <c r="BB16" s="21">
        <v>38.242244897959189</v>
      </c>
      <c r="BC16" s="14"/>
      <c r="BD16" s="8">
        <v>40148</v>
      </c>
      <c r="BE16" s="21">
        <v>41.24</v>
      </c>
      <c r="BF16" s="21">
        <f>AZ16</f>
        <v>40.81</v>
      </c>
      <c r="BG16" s="21">
        <v>38.293600000000005</v>
      </c>
      <c r="BH16" s="14"/>
      <c r="BI16" s="8">
        <v>40513</v>
      </c>
      <c r="BJ16" s="21">
        <v>43.01</v>
      </c>
      <c r="BK16" s="21">
        <f t="shared" si="11"/>
        <v>41.24</v>
      </c>
      <c r="BL16" s="21">
        <v>38.351372549019615</v>
      </c>
      <c r="BM16" s="14"/>
      <c r="BN16" s="8">
        <v>40878</v>
      </c>
      <c r="BO16" s="21">
        <v>44.44</v>
      </c>
      <c r="BP16" s="21">
        <f t="shared" si="12"/>
        <v>43.01</v>
      </c>
      <c r="BQ16" s="21">
        <v>38.440961538461544</v>
      </c>
      <c r="BR16" s="14"/>
      <c r="BS16" s="8">
        <v>41244</v>
      </c>
      <c r="BT16" s="21">
        <v>34.61</v>
      </c>
      <c r="BU16" s="21">
        <f t="shared" si="13"/>
        <v>44.44</v>
      </c>
      <c r="BV16" s="21">
        <v>38.55415094339623</v>
      </c>
      <c r="BW16" s="14"/>
      <c r="BX16" s="8">
        <v>41609</v>
      </c>
      <c r="BY16" s="21">
        <v>38.18</v>
      </c>
      <c r="BZ16" s="21">
        <f t="shared" si="14"/>
        <v>34.61</v>
      </c>
      <c r="CA16" s="21">
        <v>38.479999999999997</v>
      </c>
      <c r="CB16" s="14"/>
      <c r="CC16" s="8">
        <v>41974</v>
      </c>
      <c r="CD16" s="21">
        <v>39.299999999999997</v>
      </c>
      <c r="CE16" s="21">
        <f t="shared" si="15"/>
        <v>38.18</v>
      </c>
      <c r="CF16" s="21">
        <v>38.479999999999997</v>
      </c>
      <c r="CG16" s="14"/>
      <c r="CH16" s="8">
        <v>42339</v>
      </c>
      <c r="CI16" s="21">
        <v>43.05</v>
      </c>
      <c r="CJ16" s="21">
        <f t="shared" si="16"/>
        <v>39.299999999999997</v>
      </c>
      <c r="CK16" s="21">
        <v>38.49035714285715</v>
      </c>
      <c r="CL16" s="14"/>
      <c r="CM16" s="8">
        <v>42705</v>
      </c>
      <c r="CN16" s="21">
        <v>40.130000000000003</v>
      </c>
      <c r="CO16" s="21">
        <f t="shared" si="17"/>
        <v>43.05</v>
      </c>
      <c r="CP16" s="21">
        <v>38.570350877192993</v>
      </c>
      <c r="CQ16" s="14"/>
      <c r="CR16" s="8">
        <v>43070</v>
      </c>
      <c r="CS16" s="21">
        <v>43.86</v>
      </c>
      <c r="CT16" s="21">
        <f t="shared" si="18"/>
        <v>40.130000000000003</v>
      </c>
      <c r="CU16" s="21">
        <v>38.597241379310361</v>
      </c>
      <c r="CV16" s="14"/>
      <c r="CW16" s="8">
        <v>43435</v>
      </c>
      <c r="CX16" s="21">
        <v>43.15</v>
      </c>
      <c r="CY16" s="21">
        <f t="shared" si="19"/>
        <v>43.86</v>
      </c>
      <c r="CZ16" s="21">
        <v>38.625172413793116</v>
      </c>
      <c r="DA16" s="14"/>
      <c r="DB16" s="8">
        <v>43800</v>
      </c>
      <c r="DC16" s="21">
        <v>36.630000000000003</v>
      </c>
      <c r="DD16" s="21">
        <f t="shared" si="20"/>
        <v>43.15</v>
      </c>
      <c r="DE16" s="21">
        <v>38.701864406779677</v>
      </c>
      <c r="DF16" s="14"/>
      <c r="DG16" s="8">
        <v>44166</v>
      </c>
      <c r="DH16" s="21">
        <v>37.049999999999997</v>
      </c>
      <c r="DI16" s="21">
        <f t="shared" si="21"/>
        <v>36.630000000000003</v>
      </c>
      <c r="DJ16" s="21">
        <v>38.667333333333346</v>
      </c>
      <c r="DK16" s="14"/>
      <c r="DL16" s="8">
        <v>44531</v>
      </c>
      <c r="DM16" s="21">
        <v>35.65</v>
      </c>
      <c r="DN16" s="21">
        <f t="shared" si="22"/>
        <v>37.049999999999997</v>
      </c>
      <c r="DO16" s="21">
        <v>38.640819672131165</v>
      </c>
      <c r="DP16" s="14"/>
      <c r="DQ16" s="8">
        <v>44896</v>
      </c>
      <c r="DR16" s="21">
        <v>43.87</v>
      </c>
      <c r="DS16" s="21">
        <f t="shared" si="23"/>
        <v>35.65</v>
      </c>
      <c r="DT16" s="21">
        <v>38.640819672131165</v>
      </c>
      <c r="DU16" s="14"/>
      <c r="DV16" s="8">
        <v>45261</v>
      </c>
      <c r="DW16" s="21">
        <v>35.24</v>
      </c>
      <c r="DX16" s="21">
        <f t="shared" si="24"/>
        <v>43.87</v>
      </c>
      <c r="DY16" s="21">
        <v>38.676349206349222</v>
      </c>
      <c r="DZ16" s="14"/>
      <c r="EA16" s="8">
        <v>45627</v>
      </c>
      <c r="EB16" s="21"/>
      <c r="EC16" s="21">
        <f t="shared" si="25"/>
        <v>35.24</v>
      </c>
      <c r="ED16" s="21">
        <v>38.622656250000013</v>
      </c>
      <c r="EE16" s="14"/>
    </row>
    <row r="19" spans="1:46" x14ac:dyDescent="0.25">
      <c r="A19" s="5" t="s">
        <v>64</v>
      </c>
    </row>
    <row r="23" spans="1:46" x14ac:dyDescent="0.25">
      <c r="E23" s="59"/>
      <c r="F23" s="59"/>
      <c r="G23" s="59"/>
      <c r="R23" s="59"/>
      <c r="S23" s="59"/>
      <c r="T23" s="59"/>
      <c r="AE23" s="59"/>
      <c r="AF23" s="59"/>
      <c r="AG23" s="59"/>
      <c r="AR23" s="59"/>
      <c r="AS23" s="59"/>
      <c r="AT23" s="59"/>
    </row>
  </sheetData>
  <phoneticPr fontId="1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0CC3-FF94-4382-A959-811C51014037}">
  <sheetPr>
    <pageSetUpPr fitToPage="1"/>
  </sheetPr>
  <dimension ref="A1"/>
  <sheetViews>
    <sheetView showGridLines="0" workbookViewId="0"/>
  </sheetViews>
  <sheetFormatPr defaultRowHeight="12.5" x14ac:dyDescent="0.25"/>
  <sheetData/>
  <phoneticPr fontId="12" type="noConversion"/>
  <pageMargins left="0.75" right="0.75" top="1" bottom="1" header="0.5" footer="0.5"/>
  <pageSetup paperSize="9" orientation="landscape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38CE-1036-4DAC-95BD-C4A0C3D54B38}">
  <dimension ref="A1:DU23"/>
  <sheetViews>
    <sheetView topLeftCell="DA2" workbookViewId="0">
      <selection activeCell="DR16" sqref="DR15:DR16"/>
    </sheetView>
  </sheetViews>
  <sheetFormatPr defaultColWidth="9.08984375" defaultRowHeight="12.5" x14ac:dyDescent="0.25"/>
  <cols>
    <col min="1" max="1" width="7.08984375" style="5" bestFit="1" customWidth="1"/>
    <col min="2" max="2" width="9.453125" style="5" customWidth="1"/>
    <col min="3" max="3" width="9.08984375" style="5"/>
    <col min="4" max="4" width="7.36328125" style="5" bestFit="1" customWidth="1"/>
    <col min="5" max="5" width="2.90625" style="5" customWidth="1"/>
    <col min="6" max="6" width="7.08984375" style="5" bestFit="1" customWidth="1"/>
    <col min="7" max="7" width="9.453125" style="5" customWidth="1"/>
    <col min="8" max="8" width="9.6328125" style="5" customWidth="1"/>
    <col min="9" max="9" width="6.54296875" style="5" customWidth="1"/>
    <col min="10" max="10" width="2.90625" style="5" customWidth="1"/>
    <col min="11" max="13" width="9.08984375" style="5"/>
    <col min="14" max="14" width="6.6328125" style="5" customWidth="1"/>
    <col min="15" max="15" width="2.90625" style="5" customWidth="1"/>
    <col min="16" max="18" width="9.08984375" style="5"/>
    <col min="19" max="19" width="6.6328125" style="5" customWidth="1"/>
    <col min="20" max="20" width="2.90625" style="5" customWidth="1"/>
    <col min="21" max="24" width="9.08984375" style="5"/>
    <col min="25" max="25" width="2.6328125" style="5" customWidth="1"/>
    <col min="26" max="29" width="9.08984375" style="5"/>
    <col min="30" max="30" width="2.6328125" style="5" customWidth="1"/>
    <col min="31" max="34" width="9.08984375" style="5"/>
    <col min="35" max="35" width="2.6328125" style="5" customWidth="1"/>
    <col min="36" max="39" width="9.08984375" style="5"/>
    <col min="40" max="40" width="2.6328125" style="5" customWidth="1"/>
    <col min="41" max="44" width="9.08984375" style="5"/>
    <col min="45" max="45" width="2.90625" style="5" customWidth="1"/>
    <col min="46" max="49" width="9.08984375" style="5"/>
    <col min="50" max="50" width="3.90625" style="5" customWidth="1"/>
    <col min="51" max="54" width="9.08984375" style="5"/>
    <col min="55" max="55" width="3.90625" style="5" customWidth="1"/>
    <col min="56" max="59" width="9.08984375" style="5"/>
    <col min="60" max="60" width="3.90625" style="5" customWidth="1"/>
    <col min="61" max="64" width="9.08984375" style="5"/>
    <col min="65" max="65" width="3.90625" style="5" customWidth="1"/>
    <col min="66" max="69" width="9.08984375" style="5"/>
    <col min="70" max="70" width="3.90625" style="5" customWidth="1"/>
    <col min="71" max="74" width="9.08984375" style="5"/>
    <col min="75" max="75" width="3.90625" style="5" customWidth="1"/>
    <col min="76" max="79" width="9.08984375" style="5"/>
    <col min="80" max="80" width="3.90625" style="5" customWidth="1"/>
    <col min="81" max="84" width="9.08984375" style="5"/>
    <col min="85" max="85" width="3.90625" style="5" customWidth="1"/>
    <col min="86" max="89" width="9.08984375" style="5"/>
    <col min="90" max="90" width="3.90625" style="5" customWidth="1"/>
    <col min="91" max="94" width="9.08984375" style="5"/>
    <col min="95" max="95" width="3.90625" style="5" customWidth="1"/>
    <col min="96" max="99" width="9.08984375" style="5"/>
    <col min="100" max="100" width="3.90625" style="5" customWidth="1"/>
    <col min="101" max="104" width="9.08984375" style="5"/>
    <col min="105" max="105" width="3.90625" style="5" customWidth="1"/>
    <col min="106" max="109" width="9.08984375" style="5"/>
    <col min="110" max="110" width="3.90625" style="5" customWidth="1"/>
    <col min="111" max="114" width="9.08984375" style="5"/>
    <col min="115" max="115" width="3.90625" style="5" customWidth="1"/>
    <col min="116" max="119" width="9.08984375" style="5"/>
    <col min="120" max="120" width="3.90625" style="5" customWidth="1"/>
    <col min="121" max="121" width="9.08984375" style="5"/>
    <col min="122" max="122" width="13.36328125" style="5" bestFit="1" customWidth="1"/>
    <col min="123" max="124" width="9.08984375" style="5"/>
    <col min="125" max="125" width="3.90625" style="5" customWidth="1"/>
    <col min="126" max="16384" width="9.08984375" style="5"/>
  </cols>
  <sheetData>
    <row r="1" spans="1:125" ht="20" x14ac:dyDescent="0.4">
      <c r="A1" s="16" t="s">
        <v>85</v>
      </c>
    </row>
    <row r="2" spans="1:125" ht="20" x14ac:dyDescent="0.4">
      <c r="A2" s="15" t="s">
        <v>63</v>
      </c>
    </row>
    <row r="3" spans="1:125" s="10" customFormat="1" ht="65" x14ac:dyDescent="0.3">
      <c r="B3" s="11" t="s">
        <v>86</v>
      </c>
      <c r="C3" s="11" t="s">
        <v>87</v>
      </c>
      <c r="D3" s="11" t="s">
        <v>88</v>
      </c>
      <c r="E3" s="12"/>
      <c r="G3" s="11" t="s">
        <v>86</v>
      </c>
      <c r="H3" s="11" t="s">
        <v>87</v>
      </c>
      <c r="I3" s="11" t="s">
        <v>88</v>
      </c>
      <c r="J3" s="12"/>
      <c r="L3" s="11" t="s">
        <v>86</v>
      </c>
      <c r="M3" s="11" t="s">
        <v>87</v>
      </c>
      <c r="N3" s="11" t="s">
        <v>88</v>
      </c>
      <c r="O3" s="12"/>
      <c r="Q3" s="11" t="s">
        <v>86</v>
      </c>
      <c r="R3" s="11" t="s">
        <v>87</v>
      </c>
      <c r="S3" s="11" t="s">
        <v>88</v>
      </c>
      <c r="T3" s="12"/>
      <c r="V3" s="11" t="s">
        <v>86</v>
      </c>
      <c r="W3" s="11" t="s">
        <v>87</v>
      </c>
      <c r="X3" s="11" t="s">
        <v>88</v>
      </c>
      <c r="Y3" s="12"/>
      <c r="AA3" s="11" t="s">
        <v>86</v>
      </c>
      <c r="AB3" s="11" t="s">
        <v>87</v>
      </c>
      <c r="AC3" s="11" t="s">
        <v>88</v>
      </c>
      <c r="AD3" s="12"/>
      <c r="AF3" s="11" t="s">
        <v>86</v>
      </c>
      <c r="AG3" s="11" t="s">
        <v>87</v>
      </c>
      <c r="AH3" s="11" t="s">
        <v>88</v>
      </c>
      <c r="AI3" s="12"/>
      <c r="AK3" s="11" t="s">
        <v>86</v>
      </c>
      <c r="AL3" s="11" t="s">
        <v>87</v>
      </c>
      <c r="AM3" s="11" t="s">
        <v>88</v>
      </c>
      <c r="AN3" s="12"/>
      <c r="AP3" s="11" t="s">
        <v>86</v>
      </c>
      <c r="AQ3" s="11" t="s">
        <v>87</v>
      </c>
      <c r="AR3" s="11" t="s">
        <v>88</v>
      </c>
      <c r="AS3" s="12"/>
      <c r="AU3" s="11" t="s">
        <v>86</v>
      </c>
      <c r="AV3" s="11" t="s">
        <v>87</v>
      </c>
      <c r="AW3" s="11" t="s">
        <v>88</v>
      </c>
      <c r="AX3" s="12"/>
      <c r="AZ3" s="11" t="s">
        <v>86</v>
      </c>
      <c r="BA3" s="11" t="s">
        <v>87</v>
      </c>
      <c r="BB3" s="11" t="s">
        <v>88</v>
      </c>
      <c r="BC3" s="12"/>
      <c r="BE3" s="11" t="s">
        <v>86</v>
      </c>
      <c r="BF3" s="11" t="s">
        <v>87</v>
      </c>
      <c r="BG3" s="11" t="s">
        <v>88</v>
      </c>
      <c r="BH3" s="12"/>
      <c r="BJ3" s="11" t="s">
        <v>86</v>
      </c>
      <c r="BK3" s="11" t="s">
        <v>87</v>
      </c>
      <c r="BL3" s="11" t="s">
        <v>88</v>
      </c>
      <c r="BM3" s="12"/>
      <c r="BO3" s="11" t="s">
        <v>86</v>
      </c>
      <c r="BP3" s="11" t="s">
        <v>87</v>
      </c>
      <c r="BQ3" s="11" t="s">
        <v>88</v>
      </c>
      <c r="BR3" s="12"/>
      <c r="BT3" s="11" t="s">
        <v>86</v>
      </c>
      <c r="BU3" s="11" t="s">
        <v>87</v>
      </c>
      <c r="BV3" s="11" t="s">
        <v>88</v>
      </c>
      <c r="BW3" s="12"/>
      <c r="BY3" s="11" t="s">
        <v>86</v>
      </c>
      <c r="BZ3" s="11" t="s">
        <v>87</v>
      </c>
      <c r="CA3" s="11" t="s">
        <v>88</v>
      </c>
      <c r="CB3" s="12"/>
      <c r="CD3" s="11" t="s">
        <v>86</v>
      </c>
      <c r="CE3" s="11" t="s">
        <v>87</v>
      </c>
      <c r="CF3" s="11" t="s">
        <v>88</v>
      </c>
      <c r="CG3" s="12"/>
      <c r="CI3" s="11" t="s">
        <v>86</v>
      </c>
      <c r="CJ3" s="11" t="s">
        <v>87</v>
      </c>
      <c r="CK3" s="11" t="s">
        <v>88</v>
      </c>
      <c r="CL3" s="12"/>
      <c r="CN3" s="11" t="s">
        <v>86</v>
      </c>
      <c r="CO3" s="11" t="s">
        <v>87</v>
      </c>
      <c r="CP3" s="11" t="s">
        <v>88</v>
      </c>
      <c r="CQ3" s="12"/>
      <c r="CS3" s="11" t="s">
        <v>86</v>
      </c>
      <c r="CT3" s="11" t="s">
        <v>87</v>
      </c>
      <c r="CU3" s="11" t="s">
        <v>88</v>
      </c>
      <c r="CV3" s="12"/>
      <c r="CX3" s="11" t="s">
        <v>86</v>
      </c>
      <c r="CY3" s="11" t="s">
        <v>87</v>
      </c>
      <c r="CZ3" s="11" t="s">
        <v>88</v>
      </c>
      <c r="DA3" s="12"/>
      <c r="DC3" s="11" t="s">
        <v>86</v>
      </c>
      <c r="DD3" s="11" t="s">
        <v>87</v>
      </c>
      <c r="DE3" s="11" t="s">
        <v>88</v>
      </c>
      <c r="DF3" s="12"/>
      <c r="DH3" s="11" t="s">
        <v>86</v>
      </c>
      <c r="DI3" s="11" t="s">
        <v>87</v>
      </c>
      <c r="DJ3" s="11" t="s">
        <v>88</v>
      </c>
      <c r="DK3" s="12"/>
      <c r="DM3" s="11" t="s">
        <v>86</v>
      </c>
      <c r="DN3" s="11" t="s">
        <v>87</v>
      </c>
      <c r="DO3" s="11" t="s">
        <v>88</v>
      </c>
      <c r="DP3" s="12"/>
      <c r="DR3" s="11" t="s">
        <v>86</v>
      </c>
      <c r="DS3" s="11" t="s">
        <v>87</v>
      </c>
      <c r="DT3" s="11" t="s">
        <v>88</v>
      </c>
      <c r="DU3" s="12"/>
    </row>
    <row r="4" spans="1:125" s="6" customFormat="1" ht="13" x14ac:dyDescent="0.3">
      <c r="B4" s="9"/>
      <c r="C4" s="9"/>
      <c r="D4" s="9"/>
      <c r="E4" s="13"/>
      <c r="F4" s="9"/>
      <c r="G4" s="9"/>
      <c r="H4" s="9"/>
      <c r="J4" s="13"/>
      <c r="O4" s="13"/>
      <c r="T4" s="13"/>
      <c r="Y4" s="13"/>
      <c r="AD4" s="13"/>
      <c r="AI4" s="13"/>
      <c r="AN4" s="13"/>
      <c r="AS4" s="13"/>
      <c r="AX4" s="13"/>
      <c r="BC4" s="13"/>
      <c r="BH4" s="13"/>
      <c r="BM4" s="13"/>
      <c r="BR4" s="13"/>
      <c r="BW4" s="13"/>
      <c r="CB4" s="13"/>
      <c r="CG4" s="13"/>
      <c r="CL4" s="13"/>
      <c r="CQ4" s="13"/>
      <c r="CV4" s="13"/>
      <c r="DA4" s="13"/>
      <c r="DF4" s="13"/>
      <c r="DK4" s="13"/>
      <c r="DP4" s="13"/>
      <c r="DU4" s="13"/>
    </row>
    <row r="5" spans="1:125" x14ac:dyDescent="0.25">
      <c r="A5" s="8">
        <v>35796</v>
      </c>
      <c r="B5" s="20">
        <v>14.06</v>
      </c>
      <c r="C5" s="20">
        <v>24.55</v>
      </c>
      <c r="D5" s="20">
        <v>13.708387096774192</v>
      </c>
      <c r="E5" s="14"/>
      <c r="F5" s="8">
        <v>36161</v>
      </c>
      <c r="G5" s="21">
        <v>6.89</v>
      </c>
      <c r="H5" s="20">
        <f>B5</f>
        <v>14.06</v>
      </c>
      <c r="I5" s="21">
        <v>13.713968253968252</v>
      </c>
      <c r="J5" s="14"/>
      <c r="K5" s="8">
        <v>36526</v>
      </c>
      <c r="L5" s="21">
        <v>15.22</v>
      </c>
      <c r="M5" s="20">
        <f>G5</f>
        <v>6.89</v>
      </c>
      <c r="N5" s="21">
        <v>13.607343749999998</v>
      </c>
      <c r="O5" s="14"/>
      <c r="P5" s="8">
        <v>36892</v>
      </c>
      <c r="Q5" s="21">
        <v>1.22</v>
      </c>
      <c r="R5" s="20">
        <f>L5</f>
        <v>15.22</v>
      </c>
      <c r="S5" s="21">
        <v>13.632153846153845</v>
      </c>
      <c r="T5" s="14"/>
      <c r="U5" s="8">
        <v>37257</v>
      </c>
      <c r="V5" s="21">
        <v>12.1</v>
      </c>
      <c r="W5" s="20">
        <f>Q5</f>
        <v>1.22</v>
      </c>
      <c r="X5" s="21">
        <v>13.444090909090908</v>
      </c>
      <c r="Y5" s="14"/>
      <c r="Z5" s="8">
        <v>37622</v>
      </c>
      <c r="AA5" s="21">
        <v>3.05</v>
      </c>
      <c r="AB5" s="20">
        <f>V5</f>
        <v>12.1</v>
      </c>
      <c r="AC5" s="21">
        <v>13.424029850746269</v>
      </c>
      <c r="AD5" s="14"/>
      <c r="AE5" s="8">
        <v>37987</v>
      </c>
      <c r="AF5" s="21">
        <v>19.8</v>
      </c>
      <c r="AG5" s="21">
        <f>AA5</f>
        <v>3.05</v>
      </c>
      <c r="AH5" s="21">
        <v>13.271470588235292</v>
      </c>
      <c r="AI5" s="14"/>
      <c r="AJ5" s="8">
        <v>38353</v>
      </c>
      <c r="AK5" s="21">
        <v>22.55</v>
      </c>
      <c r="AL5" s="21">
        <f>AF5</f>
        <v>19.8</v>
      </c>
      <c r="AM5" s="21">
        <v>13.366086956521738</v>
      </c>
      <c r="AN5" s="14"/>
      <c r="AO5" s="8">
        <v>38718</v>
      </c>
      <c r="AP5" s="21">
        <v>26.82</v>
      </c>
      <c r="AQ5" s="21">
        <f>AK5</f>
        <v>22.55</v>
      </c>
      <c r="AR5" s="21">
        <v>13.497285714285711</v>
      </c>
      <c r="AS5" s="14"/>
      <c r="AT5" s="8">
        <v>39083</v>
      </c>
      <c r="AU5" s="21">
        <v>14.39</v>
      </c>
      <c r="AV5" s="21">
        <f>AP5</f>
        <v>26.82</v>
      </c>
      <c r="AW5" s="21">
        <v>13.684929577464787</v>
      </c>
      <c r="AX5" s="14"/>
      <c r="AY5" s="8">
        <v>39448</v>
      </c>
      <c r="AZ5" s="21">
        <v>16.77</v>
      </c>
      <c r="BA5" s="21">
        <f>AU5</f>
        <v>14.39</v>
      </c>
      <c r="BB5" s="21">
        <v>13.69472222222222</v>
      </c>
      <c r="BC5" s="14"/>
      <c r="BD5" s="8">
        <v>39814</v>
      </c>
      <c r="BE5" s="21">
        <v>13.39</v>
      </c>
      <c r="BF5" s="21">
        <f>AZ5</f>
        <v>16.77</v>
      </c>
      <c r="BG5" s="21">
        <v>13.736849315068492</v>
      </c>
      <c r="BH5" s="14"/>
      <c r="BI5" s="8">
        <v>40179</v>
      </c>
      <c r="BJ5" s="21">
        <v>12.9</v>
      </c>
      <c r="BK5" s="21">
        <f>BE5</f>
        <v>13.39</v>
      </c>
      <c r="BL5" s="21">
        <v>13.73216216216216</v>
      </c>
      <c r="BM5" s="14"/>
      <c r="BN5" s="8">
        <v>40544</v>
      </c>
      <c r="BO5" s="21">
        <v>19.89</v>
      </c>
      <c r="BP5" s="21">
        <f>BJ5</f>
        <v>12.9</v>
      </c>
      <c r="BQ5" s="21">
        <v>13.721066666666665</v>
      </c>
      <c r="BR5" s="14"/>
      <c r="BS5" s="8">
        <v>40909</v>
      </c>
      <c r="BT5" s="21">
        <v>26.82</v>
      </c>
      <c r="BU5" s="21">
        <f>BO5</f>
        <v>19.89</v>
      </c>
      <c r="BV5" s="21">
        <v>13.802236842105264</v>
      </c>
      <c r="BW5" s="14"/>
      <c r="BX5" s="8">
        <v>41275</v>
      </c>
      <c r="BY5" s="21">
        <v>5.85</v>
      </c>
      <c r="BZ5" s="21">
        <f>BT5</f>
        <v>26.82</v>
      </c>
      <c r="CA5" s="21">
        <v>13.9712987012987</v>
      </c>
      <c r="CB5" s="14"/>
      <c r="CC5" s="8">
        <v>41640</v>
      </c>
      <c r="CD5" s="21">
        <v>1.18</v>
      </c>
      <c r="CE5" s="21">
        <f>BY5</f>
        <v>5.85</v>
      </c>
      <c r="CF5" s="21">
        <v>13.867179487179486</v>
      </c>
      <c r="CG5" s="14"/>
      <c r="CH5" s="8">
        <v>42005</v>
      </c>
      <c r="CI5" s="21">
        <v>10.18</v>
      </c>
      <c r="CJ5" s="21">
        <f>CD5</f>
        <v>1.18</v>
      </c>
      <c r="CK5" s="21">
        <v>13.706582278481012</v>
      </c>
      <c r="CL5" s="14"/>
      <c r="CM5" s="8">
        <v>42370</v>
      </c>
      <c r="CN5" s="21">
        <v>16.920000000000002</v>
      </c>
      <c r="CO5" s="21">
        <f>CI5</f>
        <v>10.18</v>
      </c>
      <c r="CP5" s="21">
        <v>13.6625</v>
      </c>
      <c r="CQ5" s="14"/>
      <c r="CR5" s="8">
        <v>42736</v>
      </c>
      <c r="CS5" s="21">
        <v>20.440000000000001</v>
      </c>
      <c r="CT5" s="21">
        <f>CN5</f>
        <v>16.920000000000002</v>
      </c>
      <c r="CU5" s="21">
        <v>13.702716049382717</v>
      </c>
      <c r="CV5" s="14"/>
      <c r="CW5" s="8">
        <v>43101</v>
      </c>
      <c r="CX5" s="21">
        <v>20.52</v>
      </c>
      <c r="CY5" s="21">
        <f>CS5</f>
        <v>20.440000000000001</v>
      </c>
      <c r="CZ5" s="21">
        <v>13.78487804878049</v>
      </c>
      <c r="DA5" s="14"/>
      <c r="DB5" s="8">
        <v>43466</v>
      </c>
      <c r="DC5" s="21">
        <v>20.12</v>
      </c>
      <c r="DD5" s="21">
        <f>CX5</f>
        <v>20.52</v>
      </c>
      <c r="DE5" s="21">
        <v>13.866024096385544</v>
      </c>
      <c r="DF5" s="14"/>
      <c r="DG5" s="8">
        <v>43831</v>
      </c>
      <c r="DH5" s="21">
        <v>3.57</v>
      </c>
      <c r="DI5" s="21">
        <f>DC5</f>
        <v>20.12</v>
      </c>
      <c r="DJ5" s="21">
        <v>13.94047619047619</v>
      </c>
      <c r="DK5" s="14"/>
      <c r="DL5" s="8">
        <v>44197</v>
      </c>
      <c r="DM5" s="69" t="s">
        <v>84</v>
      </c>
      <c r="DN5" s="21">
        <f>DH5</f>
        <v>3.57</v>
      </c>
      <c r="DO5" s="21">
        <v>13.94047619047619</v>
      </c>
      <c r="DP5" s="14"/>
      <c r="DQ5" s="8">
        <v>44562</v>
      </c>
      <c r="DR5" s="69">
        <v>18.5</v>
      </c>
      <c r="DS5" s="21" t="str">
        <f>DM5</f>
        <v>no data</v>
      </c>
      <c r="DT5" s="21">
        <v>13.94047619047619</v>
      </c>
      <c r="DU5" s="14"/>
    </row>
    <row r="6" spans="1:125" x14ac:dyDescent="0.25">
      <c r="A6" s="8">
        <v>35827</v>
      </c>
      <c r="B6" s="20">
        <v>8.48</v>
      </c>
      <c r="C6" s="20">
        <v>24.26</v>
      </c>
      <c r="D6" s="20">
        <v>10.6941935483871</v>
      </c>
      <c r="E6" s="14"/>
      <c r="F6" s="8">
        <v>36192</v>
      </c>
      <c r="G6" s="21">
        <v>2.98</v>
      </c>
      <c r="H6" s="20">
        <f t="shared" ref="H6:H16" si="0">B6</f>
        <v>8.48</v>
      </c>
      <c r="I6" s="21">
        <v>10.659047619047623</v>
      </c>
      <c r="J6" s="14"/>
      <c r="K6" s="8">
        <v>36557</v>
      </c>
      <c r="L6" s="21">
        <v>11.68</v>
      </c>
      <c r="M6" s="20">
        <f t="shared" ref="M6:M16" si="1">G6</f>
        <v>2.98</v>
      </c>
      <c r="N6" s="21">
        <v>10.539062500000004</v>
      </c>
      <c r="O6" s="14"/>
      <c r="P6" s="8">
        <v>36923</v>
      </c>
      <c r="Q6" s="21">
        <v>0.98</v>
      </c>
      <c r="R6" s="20">
        <f t="shared" ref="R6:R16" si="2">L6</f>
        <v>11.68</v>
      </c>
      <c r="S6" s="21">
        <v>10.556615384615387</v>
      </c>
      <c r="T6" s="14"/>
      <c r="U6" s="8">
        <v>37288</v>
      </c>
      <c r="V6" s="21">
        <v>8.82</v>
      </c>
      <c r="W6" s="20">
        <f t="shared" ref="W6:W16" si="3">Q6</f>
        <v>0.98</v>
      </c>
      <c r="X6" s="21">
        <v>10.411515151515154</v>
      </c>
      <c r="Y6" s="14"/>
      <c r="Z6" s="8">
        <v>37653</v>
      </c>
      <c r="AA6" s="21">
        <v>1.55</v>
      </c>
      <c r="AB6" s="20">
        <f t="shared" ref="AB6:AB16" si="4">V6</f>
        <v>8.82</v>
      </c>
      <c r="AC6" s="21">
        <v>10.387761194029855</v>
      </c>
      <c r="AD6" s="14"/>
      <c r="AE6" s="8">
        <v>38018</v>
      </c>
      <c r="AF6" s="21">
        <v>12.09</v>
      </c>
      <c r="AG6" s="21">
        <f t="shared" ref="AG6:AG16" si="5">AA6</f>
        <v>1.55</v>
      </c>
      <c r="AH6" s="21">
        <v>10.257794117647062</v>
      </c>
      <c r="AI6" s="14"/>
      <c r="AJ6" s="8">
        <v>38384</v>
      </c>
      <c r="AK6" s="21">
        <v>20.92</v>
      </c>
      <c r="AL6" s="21">
        <f t="shared" ref="AL6:AL11" si="6">AF6</f>
        <v>12.09</v>
      </c>
      <c r="AM6" s="21">
        <v>10.284347826086959</v>
      </c>
      <c r="AN6" s="14"/>
      <c r="AO6" s="8">
        <v>38749</v>
      </c>
      <c r="AP6" s="21">
        <v>25.05</v>
      </c>
      <c r="AQ6" s="21">
        <f t="shared" ref="AQ6:AQ11" si="7">AK6</f>
        <v>20.92</v>
      </c>
      <c r="AR6" s="21">
        <v>10.436285714285717</v>
      </c>
      <c r="AS6" s="14"/>
      <c r="AT6" s="8">
        <v>39114</v>
      </c>
      <c r="AU6" s="21">
        <v>9.6</v>
      </c>
      <c r="AV6" s="21">
        <f t="shared" ref="AV6:AV11" si="8">AP6</f>
        <v>25.05</v>
      </c>
      <c r="AW6" s="21">
        <v>10.642112676056341</v>
      </c>
      <c r="AX6" s="14"/>
      <c r="AY6" s="8">
        <v>39479</v>
      </c>
      <c r="AZ6" s="21">
        <v>9.8800000000000008</v>
      </c>
      <c r="BA6" s="21">
        <f t="shared" ref="BA6:BA11" si="9">AU6</f>
        <v>9.6</v>
      </c>
      <c r="BB6" s="21">
        <v>10.627638888888891</v>
      </c>
      <c r="BC6" s="14"/>
      <c r="BD6" s="8">
        <v>39845</v>
      </c>
      <c r="BE6" s="21">
        <v>7.39</v>
      </c>
      <c r="BF6" s="21">
        <f t="shared" ref="BF6:BF11" si="10">AZ6</f>
        <v>9.8800000000000008</v>
      </c>
      <c r="BG6" s="21">
        <v>10.617397260273975</v>
      </c>
      <c r="BH6" s="14"/>
      <c r="BI6" s="8">
        <v>40210</v>
      </c>
      <c r="BJ6" s="21">
        <v>9.39</v>
      </c>
      <c r="BK6" s="21">
        <f t="shared" ref="BK6:BK16" si="11">BE6</f>
        <v>7.39</v>
      </c>
      <c r="BL6" s="21">
        <v>10.573783783783785</v>
      </c>
      <c r="BM6" s="14"/>
      <c r="BN6" s="8">
        <v>40575</v>
      </c>
      <c r="BO6" s="21">
        <v>13.37</v>
      </c>
      <c r="BP6" s="21">
        <f t="shared" ref="BP6:BP16" si="12">BJ6</f>
        <v>9.39</v>
      </c>
      <c r="BQ6" s="21">
        <v>10.558000000000002</v>
      </c>
      <c r="BR6" s="14"/>
      <c r="BS6" s="8">
        <v>40940</v>
      </c>
      <c r="BT6" s="21">
        <v>25.8</v>
      </c>
      <c r="BU6" s="21">
        <f t="shared" ref="BU6:BU16" si="13">BO6</f>
        <v>13.37</v>
      </c>
      <c r="BV6" s="21">
        <v>10.595000000000002</v>
      </c>
      <c r="BW6" s="14"/>
      <c r="BX6" s="8">
        <v>41306</v>
      </c>
      <c r="BY6" s="21">
        <v>2.95</v>
      </c>
      <c r="BZ6" s="21">
        <f t="shared" ref="BZ6:BZ16" si="14">BT6</f>
        <v>25.8</v>
      </c>
      <c r="CA6" s="21">
        <v>10.792467532467533</v>
      </c>
      <c r="CB6" s="14"/>
      <c r="CC6" s="8">
        <v>41671</v>
      </c>
      <c r="CD6" s="21">
        <v>0.52</v>
      </c>
      <c r="CE6" s="21">
        <f t="shared" ref="CE6:CE16" si="15">BY6</f>
        <v>2.95</v>
      </c>
      <c r="CF6" s="21">
        <v>10.691923076923079</v>
      </c>
      <c r="CG6" s="14"/>
      <c r="CH6" s="8">
        <v>42036</v>
      </c>
      <c r="CI6" s="21">
        <v>10.199999999999999</v>
      </c>
      <c r="CJ6" s="21">
        <f t="shared" ref="CJ6:CJ16" si="16">CD6</f>
        <v>0.52</v>
      </c>
      <c r="CK6" s="21">
        <v>10.563164556962027</v>
      </c>
      <c r="CL6" s="14"/>
      <c r="CM6" s="8">
        <v>42401</v>
      </c>
      <c r="CN6" s="21">
        <v>9.41</v>
      </c>
      <c r="CO6" s="21">
        <f t="shared" ref="CO6:CO16" si="17">CI6</f>
        <v>10.199999999999999</v>
      </c>
      <c r="CP6" s="21">
        <v>10.558625000000003</v>
      </c>
      <c r="CQ6" s="14"/>
      <c r="CR6" s="8">
        <v>42767</v>
      </c>
      <c r="CS6" s="21">
        <v>21.55</v>
      </c>
      <c r="CT6" s="21">
        <f t="shared" ref="CT6:CT16" si="18">CN6</f>
        <v>9.41</v>
      </c>
      <c r="CU6" s="21">
        <v>10.544444444444446</v>
      </c>
      <c r="CV6" s="14"/>
      <c r="CW6" s="8">
        <v>43132</v>
      </c>
      <c r="CX6" s="21">
        <v>18.22</v>
      </c>
      <c r="CY6" s="21">
        <f t="shared" ref="CY6:CY14" si="19">CS6</f>
        <v>21.55</v>
      </c>
      <c r="CZ6" s="21">
        <v>10.678658536585367</v>
      </c>
      <c r="DA6" s="14"/>
      <c r="DB6" s="8">
        <v>43497</v>
      </c>
      <c r="DC6" s="21">
        <v>18.579999999999998</v>
      </c>
      <c r="DD6" s="21">
        <f t="shared" ref="DD6:DD14" si="20">CX6</f>
        <v>18.22</v>
      </c>
      <c r="DE6" s="21">
        <v>10.769518072289157</v>
      </c>
      <c r="DF6" s="14"/>
      <c r="DG6" s="8">
        <v>43862</v>
      </c>
      <c r="DH6" s="21">
        <v>1.22</v>
      </c>
      <c r="DI6" s="21">
        <f t="shared" ref="DI6:DI14" si="21">DC6</f>
        <v>18.579999999999998</v>
      </c>
      <c r="DJ6" s="21">
        <v>10.862500000000002</v>
      </c>
      <c r="DK6" s="14"/>
      <c r="DL6" s="8">
        <v>44228</v>
      </c>
      <c r="DM6" s="69" t="s">
        <v>84</v>
      </c>
      <c r="DN6" s="21">
        <f t="shared" ref="DN6:DN14" si="22">DH6</f>
        <v>1.22</v>
      </c>
      <c r="DO6" s="21">
        <v>10.862500000000002</v>
      </c>
      <c r="DP6" s="14"/>
      <c r="DQ6" s="8">
        <v>44593</v>
      </c>
      <c r="DR6" s="69">
        <v>17.89</v>
      </c>
      <c r="DS6" s="21" t="str">
        <f t="shared" ref="DS6:DS14" si="23">DM6</f>
        <v>no data</v>
      </c>
      <c r="DT6" s="21">
        <v>10.862500000000002</v>
      </c>
      <c r="DU6" s="14"/>
    </row>
    <row r="7" spans="1:125" x14ac:dyDescent="0.25">
      <c r="A7" s="8">
        <v>35855</v>
      </c>
      <c r="B7" s="20">
        <v>7.19</v>
      </c>
      <c r="C7" s="20">
        <v>21.23</v>
      </c>
      <c r="D7" s="20">
        <v>8.8708064516129053</v>
      </c>
      <c r="E7" s="14"/>
      <c r="F7" s="8">
        <v>36220</v>
      </c>
      <c r="G7" s="21">
        <v>2.29</v>
      </c>
      <c r="H7" s="20">
        <f t="shared" si="0"/>
        <v>7.19</v>
      </c>
      <c r="I7" s="21">
        <v>8.8441269841269872</v>
      </c>
      <c r="J7" s="14"/>
      <c r="K7" s="8">
        <v>36586</v>
      </c>
      <c r="L7" s="21">
        <v>10.199999999999999</v>
      </c>
      <c r="M7" s="20">
        <f t="shared" si="1"/>
        <v>2.29</v>
      </c>
      <c r="N7" s="21">
        <v>8.7417187500000022</v>
      </c>
      <c r="O7" s="14"/>
      <c r="P7" s="8">
        <v>36951</v>
      </c>
      <c r="Q7" s="21">
        <v>1.1399999999999999</v>
      </c>
      <c r="R7" s="20">
        <f t="shared" si="2"/>
        <v>10.199999999999999</v>
      </c>
      <c r="S7" s="21">
        <v>8.7641538461538495</v>
      </c>
      <c r="T7" s="14"/>
      <c r="U7" s="8">
        <v>37316</v>
      </c>
      <c r="V7" s="21">
        <v>5.18</v>
      </c>
      <c r="W7" s="20">
        <f t="shared" si="3"/>
        <v>1.1399999999999999</v>
      </c>
      <c r="X7" s="21">
        <v>8.648636363636367</v>
      </c>
      <c r="Y7" s="14"/>
      <c r="Z7" s="8">
        <v>37681</v>
      </c>
      <c r="AA7" s="21">
        <v>1.88</v>
      </c>
      <c r="AB7" s="20">
        <f t="shared" si="4"/>
        <v>5.18</v>
      </c>
      <c r="AC7" s="21">
        <v>8.5968656716417922</v>
      </c>
      <c r="AD7" s="14"/>
      <c r="AE7" s="8">
        <v>38047</v>
      </c>
      <c r="AF7" s="21">
        <v>9.9600000000000009</v>
      </c>
      <c r="AG7" s="21">
        <f t="shared" si="5"/>
        <v>1.88</v>
      </c>
      <c r="AH7" s="21">
        <v>8.4980882352941194</v>
      </c>
      <c r="AI7" s="14"/>
      <c r="AJ7" s="8">
        <v>38412</v>
      </c>
      <c r="AK7" s="21">
        <v>20.43</v>
      </c>
      <c r="AL7" s="21">
        <f t="shared" si="6"/>
        <v>9.9600000000000009</v>
      </c>
      <c r="AM7" s="21">
        <v>8.519275362318842</v>
      </c>
      <c r="AN7" s="14"/>
      <c r="AO7" s="8">
        <v>38777</v>
      </c>
      <c r="AP7" s="21">
        <v>25.65</v>
      </c>
      <c r="AQ7" s="21">
        <f t="shared" si="7"/>
        <v>20.43</v>
      </c>
      <c r="AR7" s="21">
        <v>8.6894285714285733</v>
      </c>
      <c r="AS7" s="14"/>
      <c r="AT7" s="8">
        <v>39142</v>
      </c>
      <c r="AU7" s="21">
        <v>4.87</v>
      </c>
      <c r="AV7" s="21">
        <f t="shared" si="8"/>
        <v>25.65</v>
      </c>
      <c r="AW7" s="21">
        <v>8.9283098591549308</v>
      </c>
      <c r="AX7" s="14"/>
      <c r="AY7" s="8">
        <v>39508</v>
      </c>
      <c r="AZ7" s="21">
        <v>9</v>
      </c>
      <c r="BA7" s="21">
        <f t="shared" si="9"/>
        <v>4.87</v>
      </c>
      <c r="BB7" s="21">
        <v>8.8719444444444449</v>
      </c>
      <c r="BC7" s="14"/>
      <c r="BD7" s="8">
        <v>39873</v>
      </c>
      <c r="BE7" s="21">
        <v>3.79</v>
      </c>
      <c r="BF7" s="21">
        <f t="shared" si="10"/>
        <v>9</v>
      </c>
      <c r="BG7" s="21">
        <v>8.8736986301369871</v>
      </c>
      <c r="BH7" s="14"/>
      <c r="BI7" s="8">
        <v>40238</v>
      </c>
      <c r="BJ7" s="21">
        <v>5.01</v>
      </c>
      <c r="BK7" s="21">
        <f t="shared" si="11"/>
        <v>3.79</v>
      </c>
      <c r="BL7" s="21">
        <v>8.8050000000000015</v>
      </c>
      <c r="BM7" s="14"/>
      <c r="BN7" s="8">
        <v>40603</v>
      </c>
      <c r="BO7" s="21">
        <v>10.93</v>
      </c>
      <c r="BP7" s="21">
        <f t="shared" si="12"/>
        <v>5.01</v>
      </c>
      <c r="BQ7" s="21">
        <v>8.7544000000000004</v>
      </c>
      <c r="BR7" s="14"/>
      <c r="BS7" s="8">
        <v>40969</v>
      </c>
      <c r="BT7" s="21">
        <v>26.02</v>
      </c>
      <c r="BU7" s="21">
        <f t="shared" si="13"/>
        <v>10.93</v>
      </c>
      <c r="BV7" s="21">
        <v>8.7830263157894741</v>
      </c>
      <c r="BW7" s="14"/>
      <c r="BX7" s="8">
        <v>41334</v>
      </c>
      <c r="BY7" s="21">
        <v>1.97</v>
      </c>
      <c r="BZ7" s="21">
        <f t="shared" si="14"/>
        <v>26.02</v>
      </c>
      <c r="CA7" s="21">
        <v>9.0068831168831167</v>
      </c>
      <c r="CB7" s="14"/>
      <c r="CC7" s="8">
        <v>41699</v>
      </c>
      <c r="CD7" s="21">
        <v>1.17</v>
      </c>
      <c r="CE7" s="21">
        <f t="shared" si="15"/>
        <v>1.97</v>
      </c>
      <c r="CF7" s="21">
        <v>8.9166666666666661</v>
      </c>
      <c r="CG7" s="14"/>
      <c r="CH7" s="8">
        <v>42064</v>
      </c>
      <c r="CI7" s="21">
        <v>7.57</v>
      </c>
      <c r="CJ7" s="21">
        <f t="shared" si="16"/>
        <v>1.17</v>
      </c>
      <c r="CK7" s="21">
        <v>8.818607594936708</v>
      </c>
      <c r="CL7" s="14"/>
      <c r="CM7" s="8">
        <v>42430</v>
      </c>
      <c r="CN7" s="21">
        <v>7.75</v>
      </c>
      <c r="CO7" s="21">
        <f t="shared" si="17"/>
        <v>7.57</v>
      </c>
      <c r="CP7" s="21">
        <v>8.8030000000000008</v>
      </c>
      <c r="CQ7" s="14"/>
      <c r="CR7" s="8">
        <v>42795</v>
      </c>
      <c r="CS7" s="21">
        <v>18.34</v>
      </c>
      <c r="CT7" s="21">
        <f t="shared" si="18"/>
        <v>7.75</v>
      </c>
      <c r="CU7" s="21">
        <v>8.7900000000000009</v>
      </c>
      <c r="CV7" s="14"/>
      <c r="CW7" s="8">
        <v>43160</v>
      </c>
      <c r="CX7" s="21">
        <v>15.55</v>
      </c>
      <c r="CY7" s="21">
        <f t="shared" si="19"/>
        <v>18.34</v>
      </c>
      <c r="CZ7" s="21">
        <v>8.9064634146341461</v>
      </c>
      <c r="DA7" s="14"/>
      <c r="DB7" s="8">
        <v>43525</v>
      </c>
      <c r="DC7" s="21">
        <v>15.59</v>
      </c>
      <c r="DD7" s="21">
        <f t="shared" si="20"/>
        <v>15.55</v>
      </c>
      <c r="DE7" s="21">
        <v>8.9865060240963857</v>
      </c>
      <c r="DF7" s="14"/>
      <c r="DG7" s="8">
        <v>43891</v>
      </c>
      <c r="DH7" s="21">
        <v>1.39</v>
      </c>
      <c r="DI7" s="21">
        <f t="shared" si="21"/>
        <v>15.59</v>
      </c>
      <c r="DJ7" s="21">
        <v>9.0651190476190475</v>
      </c>
      <c r="DK7" s="14"/>
      <c r="DL7" s="8">
        <v>44256</v>
      </c>
      <c r="DM7" s="21" t="s">
        <v>84</v>
      </c>
      <c r="DN7" s="21">
        <f t="shared" si="22"/>
        <v>1.39</v>
      </c>
      <c r="DO7" s="21">
        <v>9.0651190476190475</v>
      </c>
      <c r="DP7" s="14"/>
      <c r="DQ7" s="8">
        <v>44621</v>
      </c>
      <c r="DR7" s="21">
        <v>17.89</v>
      </c>
      <c r="DS7" s="21" t="str">
        <f t="shared" si="23"/>
        <v>no data</v>
      </c>
      <c r="DT7" s="21">
        <v>9.0651190476190475</v>
      </c>
      <c r="DU7" s="14"/>
    </row>
    <row r="8" spans="1:125" x14ac:dyDescent="0.25">
      <c r="A8" s="8">
        <v>35886</v>
      </c>
      <c r="B8" s="21">
        <v>7.86</v>
      </c>
      <c r="C8" s="21">
        <v>19.77</v>
      </c>
      <c r="D8" s="21">
        <v>7.8240322580645181</v>
      </c>
      <c r="E8" s="14"/>
      <c r="F8" s="8">
        <v>36251</v>
      </c>
      <c r="G8" s="21">
        <v>2.86</v>
      </c>
      <c r="H8" s="20">
        <f t="shared" si="0"/>
        <v>7.86</v>
      </c>
      <c r="I8" s="21">
        <v>7.824603174603177</v>
      </c>
      <c r="J8" s="14"/>
      <c r="K8" s="8">
        <v>36617</v>
      </c>
      <c r="L8" s="21">
        <v>8.57</v>
      </c>
      <c r="M8" s="20">
        <f t="shared" si="1"/>
        <v>2.86</v>
      </c>
      <c r="N8" s="21">
        <v>7.7470312500000027</v>
      </c>
      <c r="O8" s="14"/>
      <c r="P8" s="8">
        <v>36982</v>
      </c>
      <c r="Q8" s="21">
        <v>1.28</v>
      </c>
      <c r="R8" s="20">
        <f t="shared" si="2"/>
        <v>8.57</v>
      </c>
      <c r="S8" s="21">
        <v>7.7596923076923101</v>
      </c>
      <c r="T8" s="14"/>
      <c r="U8" s="8">
        <v>37347</v>
      </c>
      <c r="V8" s="21">
        <v>3.46</v>
      </c>
      <c r="W8" s="20">
        <f t="shared" si="3"/>
        <v>1.28</v>
      </c>
      <c r="X8" s="21">
        <v>7.6615151515151538</v>
      </c>
      <c r="Y8" s="14"/>
      <c r="Z8" s="8">
        <v>37712</v>
      </c>
      <c r="AA8" s="21">
        <v>2.34</v>
      </c>
      <c r="AB8" s="20">
        <f t="shared" si="4"/>
        <v>3.46</v>
      </c>
      <c r="AC8" s="21">
        <v>7.5988059701492556</v>
      </c>
      <c r="AD8" s="14"/>
      <c r="AE8" s="8">
        <v>38078</v>
      </c>
      <c r="AF8" s="21">
        <v>10.199999999999999</v>
      </c>
      <c r="AG8" s="21">
        <f t="shared" si="5"/>
        <v>2.34</v>
      </c>
      <c r="AH8" s="21">
        <v>7.5214705882352959</v>
      </c>
      <c r="AI8" s="14"/>
      <c r="AJ8" s="8">
        <v>38443</v>
      </c>
      <c r="AK8" s="21">
        <v>19.95</v>
      </c>
      <c r="AL8" s="21">
        <f t="shared" si="6"/>
        <v>10.199999999999999</v>
      </c>
      <c r="AM8" s="21">
        <v>7.5602898550724653</v>
      </c>
      <c r="AN8" s="14"/>
      <c r="AO8" s="8">
        <v>38808</v>
      </c>
      <c r="AP8" s="21">
        <v>22.47</v>
      </c>
      <c r="AQ8" s="21">
        <f t="shared" si="7"/>
        <v>19.95</v>
      </c>
      <c r="AR8" s="21">
        <v>7.7372857142857159</v>
      </c>
      <c r="AS8" s="14"/>
      <c r="AT8" s="8">
        <v>39173</v>
      </c>
      <c r="AU8" s="21">
        <v>2.86</v>
      </c>
      <c r="AV8" s="21">
        <f t="shared" si="8"/>
        <v>22.47</v>
      </c>
      <c r="AW8" s="21">
        <v>7.9447887323943682</v>
      </c>
      <c r="AX8" s="14"/>
      <c r="AY8" s="8">
        <v>39539</v>
      </c>
      <c r="AZ8" s="21">
        <v>8.25</v>
      </c>
      <c r="BA8" s="21">
        <f t="shared" si="9"/>
        <v>2.86</v>
      </c>
      <c r="BB8" s="21">
        <v>7.8741666666666692</v>
      </c>
      <c r="BC8" s="14"/>
      <c r="BD8" s="8">
        <v>39904</v>
      </c>
      <c r="BE8" s="21">
        <v>3.58</v>
      </c>
      <c r="BF8" s="21">
        <f t="shared" si="10"/>
        <v>8.25</v>
      </c>
      <c r="BG8" s="21">
        <v>7.8793150684931526</v>
      </c>
      <c r="BH8" s="14"/>
      <c r="BI8" s="8">
        <v>40269</v>
      </c>
      <c r="BJ8" s="21">
        <v>2.96</v>
      </c>
      <c r="BK8" s="21">
        <f t="shared" si="11"/>
        <v>3.58</v>
      </c>
      <c r="BL8" s="21">
        <v>7.8212162162162189</v>
      </c>
      <c r="BM8" s="14"/>
      <c r="BN8" s="8">
        <v>40634</v>
      </c>
      <c r="BO8" s="21">
        <v>9.6</v>
      </c>
      <c r="BP8" s="21">
        <f t="shared" si="12"/>
        <v>2.96</v>
      </c>
      <c r="BQ8" s="21">
        <v>7.7564000000000028</v>
      </c>
      <c r="BR8" s="14"/>
      <c r="BS8" s="8">
        <v>41000</v>
      </c>
      <c r="BT8" s="21">
        <v>26.82</v>
      </c>
      <c r="BU8" s="21">
        <f t="shared" si="13"/>
        <v>9.6</v>
      </c>
      <c r="BV8" s="21">
        <v>7.7806578947368452</v>
      </c>
      <c r="BW8" s="14"/>
      <c r="BX8" s="8">
        <v>41365</v>
      </c>
      <c r="BY8" s="21">
        <v>2.39</v>
      </c>
      <c r="BZ8" s="21">
        <f t="shared" si="14"/>
        <v>26.82</v>
      </c>
      <c r="CA8" s="21">
        <v>8.0279220779220815</v>
      </c>
      <c r="CB8" s="14"/>
      <c r="CC8" s="8">
        <v>41730</v>
      </c>
      <c r="CD8" s="21">
        <v>1.78</v>
      </c>
      <c r="CE8" s="21">
        <f t="shared" si="15"/>
        <v>2.39</v>
      </c>
      <c r="CF8" s="21">
        <v>7.9556410256410297</v>
      </c>
      <c r="CG8" s="14"/>
      <c r="CH8" s="8">
        <v>42095</v>
      </c>
      <c r="CI8" s="21">
        <v>6.6</v>
      </c>
      <c r="CJ8" s="21">
        <f t="shared" si="16"/>
        <v>1.78</v>
      </c>
      <c r="CK8" s="21">
        <v>7.8774683544303832</v>
      </c>
      <c r="CL8" s="14"/>
      <c r="CM8" s="8">
        <v>42461</v>
      </c>
      <c r="CN8" s="21">
        <v>3.96</v>
      </c>
      <c r="CO8" s="21">
        <f t="shared" si="17"/>
        <v>6.6</v>
      </c>
      <c r="CP8" s="21">
        <v>7.8615000000000039</v>
      </c>
      <c r="CQ8" s="14"/>
      <c r="CR8" s="8">
        <v>42826</v>
      </c>
      <c r="CS8" s="21">
        <v>15.75</v>
      </c>
      <c r="CT8" s="21">
        <f t="shared" si="18"/>
        <v>3.96</v>
      </c>
      <c r="CU8" s="21">
        <v>7.8133333333333379</v>
      </c>
      <c r="CV8" s="14"/>
      <c r="CW8" s="8">
        <v>43191</v>
      </c>
      <c r="CX8" s="21">
        <v>10.62</v>
      </c>
      <c r="CY8" s="21">
        <f t="shared" si="19"/>
        <v>15.75</v>
      </c>
      <c r="CZ8" s="21">
        <v>7.9101219512195167</v>
      </c>
      <c r="DA8" s="14"/>
      <c r="DB8" s="8">
        <v>43556</v>
      </c>
      <c r="DC8" s="21">
        <v>14.31</v>
      </c>
      <c r="DD8" s="21">
        <f t="shared" si="20"/>
        <v>10.62</v>
      </c>
      <c r="DE8" s="21">
        <v>7.9427710843373536</v>
      </c>
      <c r="DF8" s="14"/>
      <c r="DG8" s="8">
        <v>43922</v>
      </c>
      <c r="DH8" s="21">
        <v>1.69</v>
      </c>
      <c r="DI8" s="21">
        <f t="shared" si="21"/>
        <v>14.31</v>
      </c>
      <c r="DJ8" s="21">
        <v>8.0185714285714322</v>
      </c>
      <c r="DK8" s="14"/>
      <c r="DL8" s="8">
        <v>44287</v>
      </c>
      <c r="DM8" s="21">
        <v>3.37</v>
      </c>
      <c r="DN8" s="21">
        <f t="shared" si="22"/>
        <v>1.69</v>
      </c>
      <c r="DO8" s="21">
        <v>7.94</v>
      </c>
      <c r="DP8" s="14"/>
      <c r="DQ8" s="8">
        <v>44652</v>
      </c>
      <c r="DR8" s="21">
        <v>16.100000000000001</v>
      </c>
      <c r="DS8" s="21">
        <f t="shared" si="23"/>
        <v>3.37</v>
      </c>
      <c r="DT8" s="21">
        <v>7.94</v>
      </c>
      <c r="DU8" s="14"/>
    </row>
    <row r="9" spans="1:125" x14ac:dyDescent="0.25">
      <c r="A9" s="8">
        <v>35916</v>
      </c>
      <c r="B9" s="21">
        <v>7.02</v>
      </c>
      <c r="C9" s="21">
        <v>21.16</v>
      </c>
      <c r="D9" s="21">
        <v>7.8882258064516133</v>
      </c>
      <c r="E9" s="14"/>
      <c r="F9" s="8">
        <v>36281</v>
      </c>
      <c r="G9" s="21">
        <v>4.34</v>
      </c>
      <c r="H9" s="20">
        <f t="shared" si="0"/>
        <v>7.02</v>
      </c>
      <c r="I9" s="21">
        <v>7.8744444444444452</v>
      </c>
      <c r="J9" s="14"/>
      <c r="K9" s="8">
        <v>36647</v>
      </c>
      <c r="L9" s="21">
        <v>6.3</v>
      </c>
      <c r="M9" s="20">
        <f t="shared" si="1"/>
        <v>4.34</v>
      </c>
      <c r="N9" s="21">
        <v>7.8192187500000001</v>
      </c>
      <c r="O9" s="14"/>
      <c r="P9" s="8">
        <v>37012</v>
      </c>
      <c r="Q9" s="21">
        <v>1.59</v>
      </c>
      <c r="R9" s="20">
        <f t="shared" si="2"/>
        <v>6.3</v>
      </c>
      <c r="S9" s="21">
        <v>7.7958461538461545</v>
      </c>
      <c r="T9" s="14"/>
      <c r="U9" s="8">
        <v>37377</v>
      </c>
      <c r="V9" s="21">
        <v>3.81</v>
      </c>
      <c r="W9" s="20">
        <f t="shared" si="3"/>
        <v>1.59</v>
      </c>
      <c r="X9" s="21">
        <v>7.7018181818181821</v>
      </c>
      <c r="Y9" s="14"/>
      <c r="Z9" s="8">
        <v>37742</v>
      </c>
      <c r="AA9" s="21">
        <v>3.71</v>
      </c>
      <c r="AB9" s="20">
        <f t="shared" si="4"/>
        <v>3.81</v>
      </c>
      <c r="AC9" s="21">
        <v>7.6437313432835818</v>
      </c>
      <c r="AD9" s="14"/>
      <c r="AE9" s="8">
        <v>38108</v>
      </c>
      <c r="AF9" s="21">
        <v>9.7799999999999994</v>
      </c>
      <c r="AG9" s="21">
        <f t="shared" si="5"/>
        <v>3.71</v>
      </c>
      <c r="AH9" s="21">
        <v>7.5858823529411765</v>
      </c>
      <c r="AI9" s="14"/>
      <c r="AJ9" s="8">
        <v>38473</v>
      </c>
      <c r="AK9" s="21">
        <v>19.73</v>
      </c>
      <c r="AL9" s="21">
        <f t="shared" si="6"/>
        <v>9.7799999999999994</v>
      </c>
      <c r="AM9" s="21">
        <v>7.6176811594202896</v>
      </c>
      <c r="AN9" s="14"/>
      <c r="AO9" s="8">
        <v>38838</v>
      </c>
      <c r="AP9" s="21">
        <v>19.63</v>
      </c>
      <c r="AQ9" s="21">
        <f t="shared" si="7"/>
        <v>19.73</v>
      </c>
      <c r="AR9" s="21">
        <v>7.7907142857142864</v>
      </c>
      <c r="AS9" s="14"/>
      <c r="AT9" s="8">
        <v>39203</v>
      </c>
      <c r="AU9" s="21">
        <v>3.61</v>
      </c>
      <c r="AV9" s="21">
        <f t="shared" si="8"/>
        <v>19.63</v>
      </c>
      <c r="AW9" s="21">
        <v>7.9574647887323948</v>
      </c>
      <c r="AX9" s="14"/>
      <c r="AY9" s="8">
        <v>39569</v>
      </c>
      <c r="AZ9" s="21">
        <v>7.26</v>
      </c>
      <c r="BA9" s="21">
        <f t="shared" si="9"/>
        <v>3.61</v>
      </c>
      <c r="BB9" s="21">
        <v>7.8970833333333337</v>
      </c>
      <c r="BC9" s="14"/>
      <c r="BD9" s="8">
        <v>39934</v>
      </c>
      <c r="BE9" s="21">
        <v>5.48</v>
      </c>
      <c r="BF9" s="21">
        <f t="shared" si="10"/>
        <v>7.26</v>
      </c>
      <c r="BG9" s="21">
        <v>7.8883561643835618</v>
      </c>
      <c r="BH9" s="14"/>
      <c r="BI9" s="8">
        <v>40299</v>
      </c>
      <c r="BJ9" s="21">
        <v>3.14</v>
      </c>
      <c r="BK9" s="21">
        <f t="shared" si="11"/>
        <v>5.48</v>
      </c>
      <c r="BL9" s="21">
        <v>7.8558108108108113</v>
      </c>
      <c r="BM9" s="14"/>
      <c r="BN9" s="8">
        <v>40664</v>
      </c>
      <c r="BO9" s="21">
        <v>10.86</v>
      </c>
      <c r="BP9" s="21">
        <f t="shared" si="12"/>
        <v>3.14</v>
      </c>
      <c r="BQ9" s="21">
        <v>7.7929333333333339</v>
      </c>
      <c r="BR9" s="14"/>
      <c r="BS9" s="8">
        <v>41030</v>
      </c>
      <c r="BT9" s="21">
        <v>23.45</v>
      </c>
      <c r="BU9" s="21">
        <f t="shared" si="13"/>
        <v>10.86</v>
      </c>
      <c r="BV9" s="21">
        <v>7.8332894736842107</v>
      </c>
      <c r="BW9" s="14"/>
      <c r="BX9" s="8">
        <v>41395</v>
      </c>
      <c r="BY9" s="21">
        <v>3.2</v>
      </c>
      <c r="BZ9" s="21">
        <f t="shared" si="14"/>
        <v>23.45</v>
      </c>
      <c r="CA9" s="21">
        <v>8.0361038961038975</v>
      </c>
      <c r="CB9" s="14"/>
      <c r="CC9" s="8">
        <v>41760</v>
      </c>
      <c r="CD9" s="21">
        <v>2.2799999999999998</v>
      </c>
      <c r="CE9" s="21">
        <f t="shared" si="15"/>
        <v>3.2</v>
      </c>
      <c r="CF9" s="21">
        <v>7.9741025641025658</v>
      </c>
      <c r="CG9" s="14"/>
      <c r="CH9" s="8">
        <v>42125</v>
      </c>
      <c r="CI9" s="21">
        <v>7.02</v>
      </c>
      <c r="CJ9" s="21">
        <f t="shared" si="16"/>
        <v>2.2799999999999998</v>
      </c>
      <c r="CK9" s="21">
        <v>7.9020253164556973</v>
      </c>
      <c r="CL9" s="14"/>
      <c r="CM9" s="8">
        <v>42491</v>
      </c>
      <c r="CN9" s="21">
        <v>3.75</v>
      </c>
      <c r="CO9" s="21">
        <f t="shared" si="17"/>
        <v>7.02</v>
      </c>
      <c r="CP9" s="21">
        <v>7.8910000000000009</v>
      </c>
      <c r="CQ9" s="14"/>
      <c r="CR9" s="8">
        <v>42856</v>
      </c>
      <c r="CS9" s="21">
        <v>16.04</v>
      </c>
      <c r="CT9" s="21">
        <f t="shared" si="18"/>
        <v>3.75</v>
      </c>
      <c r="CU9" s="21">
        <v>7.8398765432098774</v>
      </c>
      <c r="CV9" s="14"/>
      <c r="CW9" s="8">
        <v>43221</v>
      </c>
      <c r="CX9" s="21">
        <v>8.1999999999999993</v>
      </c>
      <c r="CY9" s="21">
        <f t="shared" si="19"/>
        <v>16.04</v>
      </c>
      <c r="CZ9" s="21">
        <v>7.9398780487804883</v>
      </c>
      <c r="DA9" s="14"/>
      <c r="DB9" s="8">
        <v>43586</v>
      </c>
      <c r="DC9" s="21">
        <v>13.81</v>
      </c>
      <c r="DD9" s="21">
        <f t="shared" si="20"/>
        <v>8.1999999999999993</v>
      </c>
      <c r="DE9" s="21">
        <v>7.943012048192772</v>
      </c>
      <c r="DF9" s="14"/>
      <c r="DG9" s="8">
        <v>43952</v>
      </c>
      <c r="DH9" s="21">
        <v>2.27</v>
      </c>
      <c r="DI9" s="21">
        <f t="shared" si="21"/>
        <v>13.81</v>
      </c>
      <c r="DJ9" s="21">
        <v>8.0128571428571433</v>
      </c>
      <c r="DK9" s="14"/>
      <c r="DL9" s="8">
        <v>44317</v>
      </c>
      <c r="DM9" s="21">
        <v>4.18</v>
      </c>
      <c r="DN9" s="21">
        <f t="shared" si="22"/>
        <v>2.27</v>
      </c>
      <c r="DO9" s="21">
        <v>8.0128571428571433</v>
      </c>
      <c r="DP9" s="14"/>
      <c r="DQ9" s="8">
        <v>44682</v>
      </c>
      <c r="DR9" s="21">
        <v>16.100000000000001</v>
      </c>
      <c r="DS9" s="21">
        <f t="shared" si="23"/>
        <v>4.18</v>
      </c>
      <c r="DT9" s="21">
        <v>8.0128571428571433</v>
      </c>
      <c r="DU9" s="14"/>
    </row>
    <row r="10" spans="1:125" x14ac:dyDescent="0.25">
      <c r="A10" s="8">
        <v>35947</v>
      </c>
      <c r="B10" s="21">
        <v>6.5</v>
      </c>
      <c r="C10" s="21">
        <v>23.1</v>
      </c>
      <c r="D10" s="21">
        <v>8.67</v>
      </c>
      <c r="E10" s="14"/>
      <c r="F10" s="8">
        <v>36312</v>
      </c>
      <c r="G10" s="21">
        <v>6.89</v>
      </c>
      <c r="H10" s="20">
        <f t="shared" si="0"/>
        <v>6.5</v>
      </c>
      <c r="I10" s="21">
        <v>8.6355555555555554</v>
      </c>
      <c r="J10" s="14"/>
      <c r="K10" s="8">
        <v>36678</v>
      </c>
      <c r="L10" s="21">
        <v>5.0999999999999996</v>
      </c>
      <c r="M10" s="20">
        <f t="shared" si="1"/>
        <v>6.89</v>
      </c>
      <c r="N10" s="21">
        <v>8.6082812499999992</v>
      </c>
      <c r="O10" s="14"/>
      <c r="P10" s="8">
        <v>37043</v>
      </c>
      <c r="Q10" s="21">
        <v>1.82</v>
      </c>
      <c r="R10" s="20">
        <f t="shared" si="2"/>
        <v>5.0999999999999996</v>
      </c>
      <c r="S10" s="21">
        <v>8.5543076923076917</v>
      </c>
      <c r="T10" s="14"/>
      <c r="U10" s="8">
        <v>37408</v>
      </c>
      <c r="V10" s="21">
        <v>4.96</v>
      </c>
      <c r="W10" s="20">
        <f t="shared" si="3"/>
        <v>1.82</v>
      </c>
      <c r="X10" s="21">
        <v>8.452272727272728</v>
      </c>
      <c r="Y10" s="14"/>
      <c r="Z10" s="8">
        <v>37773</v>
      </c>
      <c r="AA10" s="21">
        <v>6.58</v>
      </c>
      <c r="AB10" s="20">
        <f t="shared" si="4"/>
        <v>4.96</v>
      </c>
      <c r="AC10" s="21">
        <v>8.4001492537313442</v>
      </c>
      <c r="AD10" s="14"/>
      <c r="AE10" s="8">
        <v>38139</v>
      </c>
      <c r="AF10" s="21">
        <v>8.23</v>
      </c>
      <c r="AG10" s="21">
        <f t="shared" si="5"/>
        <v>6.58</v>
      </c>
      <c r="AH10" s="21">
        <v>8.3733823529411779</v>
      </c>
      <c r="AI10" s="14"/>
      <c r="AJ10" s="8">
        <v>38504</v>
      </c>
      <c r="AK10" s="21">
        <v>20.329999999999998</v>
      </c>
      <c r="AL10" s="21">
        <f t="shared" si="6"/>
        <v>8.23</v>
      </c>
      <c r="AM10" s="21">
        <v>8.3713043478260882</v>
      </c>
      <c r="AN10" s="14"/>
      <c r="AO10" s="8">
        <v>38869</v>
      </c>
      <c r="AP10" s="21">
        <v>17.86</v>
      </c>
      <c r="AQ10" s="21">
        <f t="shared" si="7"/>
        <v>20.329999999999998</v>
      </c>
      <c r="AR10" s="21">
        <v>8.5421428571428599</v>
      </c>
      <c r="AS10" s="14"/>
      <c r="AT10" s="8">
        <v>39234</v>
      </c>
      <c r="AU10" s="21">
        <v>6.24</v>
      </c>
      <c r="AV10" s="21">
        <f t="shared" si="8"/>
        <v>17.86</v>
      </c>
      <c r="AW10" s="21">
        <v>8.6733802816901431</v>
      </c>
      <c r="AX10" s="14"/>
      <c r="AY10" s="8">
        <v>39600</v>
      </c>
      <c r="AZ10" s="21">
        <v>8.3000000000000007</v>
      </c>
      <c r="BA10" s="21">
        <f t="shared" si="9"/>
        <v>6.24</v>
      </c>
      <c r="BB10" s="21">
        <v>8.6395833333333361</v>
      </c>
      <c r="BC10" s="14"/>
      <c r="BD10" s="8">
        <v>39965</v>
      </c>
      <c r="BE10" s="21">
        <v>7.51</v>
      </c>
      <c r="BF10" s="21">
        <f t="shared" si="10"/>
        <v>8.3000000000000007</v>
      </c>
      <c r="BG10" s="21">
        <v>8.6349315068493162</v>
      </c>
      <c r="BH10" s="14"/>
      <c r="BI10" s="8">
        <v>40330</v>
      </c>
      <c r="BJ10" s="21">
        <v>4.58</v>
      </c>
      <c r="BK10" s="21">
        <f t="shared" si="11"/>
        <v>7.51</v>
      </c>
      <c r="BL10" s="21">
        <v>8.6197297297297322</v>
      </c>
      <c r="BM10" s="14"/>
      <c r="BN10" s="8">
        <v>40695</v>
      </c>
      <c r="BO10" s="21">
        <v>13.86</v>
      </c>
      <c r="BP10" s="21">
        <f t="shared" si="12"/>
        <v>4.58</v>
      </c>
      <c r="BQ10" s="21">
        <v>8.5658666666666683</v>
      </c>
      <c r="BR10" s="14"/>
      <c r="BS10" s="8">
        <v>41061</v>
      </c>
      <c r="BT10" s="21">
        <v>18.149999999999999</v>
      </c>
      <c r="BU10" s="21">
        <f t="shared" si="13"/>
        <v>13.86</v>
      </c>
      <c r="BV10" s="21">
        <v>8.6355263157894768</v>
      </c>
      <c r="BW10" s="14"/>
      <c r="BX10" s="8">
        <v>41426</v>
      </c>
      <c r="BY10" s="21">
        <v>4.1500000000000004</v>
      </c>
      <c r="BZ10" s="21">
        <f t="shared" si="14"/>
        <v>18.149999999999999</v>
      </c>
      <c r="CA10" s="21">
        <v>8.7590909090909115</v>
      </c>
      <c r="CB10" s="14"/>
      <c r="CC10" s="8">
        <v>41791</v>
      </c>
      <c r="CD10" s="21">
        <v>3.2</v>
      </c>
      <c r="CE10" s="21">
        <f t="shared" si="15"/>
        <v>4.1500000000000004</v>
      </c>
      <c r="CF10" s="21">
        <v>8.7000000000000011</v>
      </c>
      <c r="CG10" s="14"/>
      <c r="CH10" s="8">
        <v>42156</v>
      </c>
      <c r="CI10" s="21">
        <v>10.29</v>
      </c>
      <c r="CJ10" s="21">
        <f t="shared" si="16"/>
        <v>3.2</v>
      </c>
      <c r="CK10" s="21">
        <v>8.6303797468354446</v>
      </c>
      <c r="CL10" s="14"/>
      <c r="CM10" s="8">
        <v>42522</v>
      </c>
      <c r="CN10" s="21">
        <v>3.87</v>
      </c>
      <c r="CO10" s="21">
        <f t="shared" si="17"/>
        <v>10.29</v>
      </c>
      <c r="CP10" s="21">
        <v>8.6511250000000022</v>
      </c>
      <c r="CQ10" s="14"/>
      <c r="CR10" s="8">
        <v>42887</v>
      </c>
      <c r="CS10" s="21">
        <v>18.170000000000002</v>
      </c>
      <c r="CT10" s="21">
        <f t="shared" si="18"/>
        <v>3.87</v>
      </c>
      <c r="CU10" s="21">
        <v>8.5920987654320999</v>
      </c>
      <c r="CV10" s="14"/>
      <c r="CW10" s="8">
        <v>43252</v>
      </c>
      <c r="CX10" s="21">
        <v>5.9</v>
      </c>
      <c r="CY10" s="21">
        <f t="shared" si="19"/>
        <v>18.170000000000002</v>
      </c>
      <c r="CZ10" s="21">
        <v>8.7089024390243921</v>
      </c>
      <c r="DA10" s="14"/>
      <c r="DB10" s="8">
        <v>43617</v>
      </c>
      <c r="DC10" s="21">
        <v>14.12</v>
      </c>
      <c r="DD10" s="21">
        <f t="shared" si="20"/>
        <v>5.9</v>
      </c>
      <c r="DE10" s="21">
        <v>8.6750602409638571</v>
      </c>
      <c r="DF10" s="14"/>
      <c r="DG10" s="8">
        <v>43983</v>
      </c>
      <c r="DH10" s="21">
        <v>3.58</v>
      </c>
      <c r="DI10" s="21">
        <f t="shared" si="21"/>
        <v>14.12</v>
      </c>
      <c r="DJ10" s="21">
        <v>8.739880952380954</v>
      </c>
      <c r="DK10" s="14"/>
      <c r="DL10" s="8">
        <v>44348</v>
      </c>
      <c r="DM10" s="21">
        <v>7.28</v>
      </c>
      <c r="DN10" s="21">
        <f t="shared" si="22"/>
        <v>3.58</v>
      </c>
      <c r="DO10" s="21">
        <v>8.68</v>
      </c>
      <c r="DP10" s="14"/>
      <c r="DQ10" s="8">
        <v>44713</v>
      </c>
      <c r="DR10" s="21">
        <v>16.760000000000002</v>
      </c>
      <c r="DS10" s="21">
        <f t="shared" si="23"/>
        <v>7.28</v>
      </c>
      <c r="DT10" s="21">
        <v>8.68</v>
      </c>
      <c r="DU10" s="14"/>
    </row>
    <row r="11" spans="1:125" x14ac:dyDescent="0.25">
      <c r="A11" s="8">
        <v>35977</v>
      </c>
      <c r="B11" s="21">
        <v>7.71</v>
      </c>
      <c r="C11" s="21">
        <v>23.39</v>
      </c>
      <c r="D11" s="21">
        <v>10.115806451612903</v>
      </c>
      <c r="E11" s="14"/>
      <c r="F11" s="8">
        <v>36342</v>
      </c>
      <c r="G11" s="21">
        <v>10.11</v>
      </c>
      <c r="H11" s="20">
        <f t="shared" si="0"/>
        <v>7.71</v>
      </c>
      <c r="I11" s="21">
        <v>10.077619047619047</v>
      </c>
      <c r="J11" s="14"/>
      <c r="K11" s="8">
        <v>36708</v>
      </c>
      <c r="L11" s="21">
        <v>5.8</v>
      </c>
      <c r="M11" s="20">
        <f t="shared" si="1"/>
        <v>10.11</v>
      </c>
      <c r="N11" s="21">
        <v>10.078125</v>
      </c>
      <c r="O11" s="14"/>
      <c r="P11" s="8">
        <v>37073</v>
      </c>
      <c r="Q11" s="21">
        <v>2.71</v>
      </c>
      <c r="R11" s="20">
        <f t="shared" si="2"/>
        <v>5.8</v>
      </c>
      <c r="S11" s="21">
        <v>10.012307692307692</v>
      </c>
      <c r="T11" s="14"/>
      <c r="U11" s="8">
        <v>37438</v>
      </c>
      <c r="V11" s="21">
        <v>6.74</v>
      </c>
      <c r="W11" s="20">
        <f t="shared" si="3"/>
        <v>2.71</v>
      </c>
      <c r="X11" s="21">
        <v>9.9016666666666673</v>
      </c>
      <c r="Y11" s="14"/>
      <c r="Z11" s="8">
        <v>37803</v>
      </c>
      <c r="AA11" s="21">
        <v>9.74</v>
      </c>
      <c r="AB11" s="20">
        <f t="shared" si="4"/>
        <v>6.74</v>
      </c>
      <c r="AC11" s="21">
        <v>9.8544776119402986</v>
      </c>
      <c r="AD11" s="14"/>
      <c r="AE11" s="8">
        <v>38169</v>
      </c>
      <c r="AF11" s="21">
        <v>8.6199999999999992</v>
      </c>
      <c r="AG11" s="21">
        <f t="shared" si="5"/>
        <v>9.74</v>
      </c>
      <c r="AH11" s="21">
        <v>9.8527941176470595</v>
      </c>
      <c r="AI11" s="14"/>
      <c r="AJ11" s="8">
        <v>38534</v>
      </c>
      <c r="AK11" s="21">
        <v>22.7</v>
      </c>
      <c r="AL11" s="21">
        <f t="shared" si="6"/>
        <v>8.6199999999999992</v>
      </c>
      <c r="AM11" s="21">
        <v>9.8349275362318842</v>
      </c>
      <c r="AN11" s="14"/>
      <c r="AO11" s="8">
        <v>38899</v>
      </c>
      <c r="AP11" s="21">
        <v>16.760000000000002</v>
      </c>
      <c r="AQ11" s="21">
        <f t="shared" si="7"/>
        <v>22.7</v>
      </c>
      <c r="AR11" s="21">
        <v>10.018714285714287</v>
      </c>
      <c r="AS11" s="14"/>
      <c r="AT11" s="8">
        <v>39264</v>
      </c>
      <c r="AU11" s="21">
        <v>8.64</v>
      </c>
      <c r="AV11" s="21">
        <f t="shared" si="8"/>
        <v>16.760000000000002</v>
      </c>
      <c r="AW11" s="21">
        <v>10.113661971830986</v>
      </c>
      <c r="AX11" s="14"/>
      <c r="AY11" s="8">
        <v>39630</v>
      </c>
      <c r="AZ11" s="21">
        <v>9.57</v>
      </c>
      <c r="BA11" s="21">
        <f t="shared" si="9"/>
        <v>8.64</v>
      </c>
      <c r="BB11" s="21">
        <v>10.093194444444444</v>
      </c>
      <c r="BC11" s="14"/>
      <c r="BD11" s="8">
        <v>39995</v>
      </c>
      <c r="BE11" s="21">
        <v>10.85</v>
      </c>
      <c r="BF11" s="21">
        <f t="shared" si="10"/>
        <v>9.57</v>
      </c>
      <c r="BG11" s="21">
        <v>10.086027397260276</v>
      </c>
      <c r="BH11" s="14"/>
      <c r="BI11" s="8">
        <v>40360</v>
      </c>
      <c r="BJ11" s="21">
        <v>8.61</v>
      </c>
      <c r="BK11" s="21">
        <f t="shared" si="11"/>
        <v>10.85</v>
      </c>
      <c r="BL11" s="21">
        <v>10.096351351351354</v>
      </c>
      <c r="BM11" s="14"/>
      <c r="BN11" s="8">
        <v>40725</v>
      </c>
      <c r="BO11" s="21">
        <v>17.45</v>
      </c>
      <c r="BP11" s="21">
        <f t="shared" si="12"/>
        <v>8.61</v>
      </c>
      <c r="BQ11" s="21">
        <v>10.076533333333336</v>
      </c>
      <c r="BR11" s="14"/>
      <c r="BS11" s="8">
        <v>41091</v>
      </c>
      <c r="BT11" s="21">
        <v>12.35</v>
      </c>
      <c r="BU11" s="21">
        <f t="shared" si="13"/>
        <v>17.45</v>
      </c>
      <c r="BV11" s="21">
        <v>10.17355263157895</v>
      </c>
      <c r="BW11" s="14"/>
      <c r="BX11" s="8">
        <v>41456</v>
      </c>
      <c r="BY11" s="21">
        <v>7.3</v>
      </c>
      <c r="BZ11" s="21">
        <f t="shared" si="14"/>
        <v>12.35</v>
      </c>
      <c r="CA11" s="21">
        <v>10.201818181818185</v>
      </c>
      <c r="CB11" s="14"/>
      <c r="CC11" s="8">
        <v>41821</v>
      </c>
      <c r="CD11" s="21">
        <v>5.5</v>
      </c>
      <c r="CE11" s="21">
        <f t="shared" si="15"/>
        <v>7.3</v>
      </c>
      <c r="CF11" s="21">
        <v>10.164615384615386</v>
      </c>
      <c r="CG11" s="14"/>
      <c r="CH11" s="8">
        <v>42186</v>
      </c>
      <c r="CI11" s="21">
        <v>13.66</v>
      </c>
      <c r="CJ11" s="21">
        <f t="shared" si="16"/>
        <v>5.5</v>
      </c>
      <c r="CK11" s="21">
        <v>10.105569620253167</v>
      </c>
      <c r="CL11" s="14"/>
      <c r="CM11" s="8">
        <v>42552</v>
      </c>
      <c r="CN11" s="21">
        <v>3.9</v>
      </c>
      <c r="CO11" s="21">
        <f t="shared" si="17"/>
        <v>13.66</v>
      </c>
      <c r="CP11" s="21">
        <v>10.150000000000002</v>
      </c>
      <c r="CQ11" s="14"/>
      <c r="CR11" s="8">
        <v>42917</v>
      </c>
      <c r="CS11" s="21">
        <v>20.91</v>
      </c>
      <c r="CT11" s="21">
        <f t="shared" si="18"/>
        <v>3.9</v>
      </c>
      <c r="CU11" s="21">
        <v>10.072839506172841</v>
      </c>
      <c r="CV11" s="14"/>
      <c r="CW11" s="8">
        <v>43282</v>
      </c>
      <c r="CX11" s="21">
        <v>9</v>
      </c>
      <c r="CY11" s="21">
        <f t="shared" si="19"/>
        <v>20.91</v>
      </c>
      <c r="CZ11" s="21">
        <v>10.205</v>
      </c>
      <c r="DA11" s="14"/>
      <c r="DB11" s="8">
        <v>43647</v>
      </c>
      <c r="DC11" s="21">
        <v>14.68</v>
      </c>
      <c r="DD11" s="21">
        <f t="shared" si="20"/>
        <v>9</v>
      </c>
      <c r="DE11" s="21">
        <v>10.190481927710843</v>
      </c>
      <c r="DF11" s="14"/>
      <c r="DG11" s="8">
        <v>44013</v>
      </c>
      <c r="DH11" s="21">
        <v>5.98</v>
      </c>
      <c r="DI11" s="21">
        <f t="shared" si="21"/>
        <v>14.68</v>
      </c>
      <c r="DJ11" s="21">
        <v>10.243928571428572</v>
      </c>
      <c r="DK11" s="14"/>
      <c r="DL11" s="8">
        <v>44378</v>
      </c>
      <c r="DM11" s="21">
        <v>9.91</v>
      </c>
      <c r="DN11" s="21">
        <f t="shared" si="22"/>
        <v>5.98</v>
      </c>
      <c r="DO11" s="21">
        <v>10.243928571428572</v>
      </c>
      <c r="DP11" s="14"/>
      <c r="DQ11" s="8">
        <v>44743</v>
      </c>
      <c r="DR11" s="21">
        <v>21.97</v>
      </c>
      <c r="DS11" s="21">
        <f t="shared" si="23"/>
        <v>9.91</v>
      </c>
      <c r="DT11" s="21">
        <v>10.243928571428572</v>
      </c>
      <c r="DU11" s="14"/>
    </row>
    <row r="12" spans="1:125" x14ac:dyDescent="0.25">
      <c r="A12" s="8">
        <v>36008</v>
      </c>
      <c r="B12" s="21">
        <v>10.29</v>
      </c>
      <c r="C12" s="21">
        <v>24.91</v>
      </c>
      <c r="D12" s="21">
        <v>12.021935483870966</v>
      </c>
      <c r="E12" s="14"/>
      <c r="F12" s="8">
        <v>36373</v>
      </c>
      <c r="G12" s="21">
        <v>13.79</v>
      </c>
      <c r="H12" s="20">
        <f t="shared" si="0"/>
        <v>10.29</v>
      </c>
      <c r="I12" s="21">
        <v>11.994444444444442</v>
      </c>
      <c r="J12" s="14"/>
      <c r="K12" s="8">
        <v>36739</v>
      </c>
      <c r="L12" s="21">
        <v>7.47</v>
      </c>
      <c r="M12" s="20">
        <f t="shared" si="1"/>
        <v>13.79</v>
      </c>
      <c r="N12" s="21">
        <v>12.022499999999997</v>
      </c>
      <c r="O12" s="14"/>
      <c r="P12" s="8">
        <v>37104</v>
      </c>
      <c r="Q12" s="21">
        <v>4.59</v>
      </c>
      <c r="R12" s="20">
        <f t="shared" si="2"/>
        <v>7.47</v>
      </c>
      <c r="S12" s="21">
        <v>11.952461538461536</v>
      </c>
      <c r="T12" s="14"/>
      <c r="U12" s="8">
        <v>37469</v>
      </c>
      <c r="V12" s="21">
        <v>8.4499999999999993</v>
      </c>
      <c r="W12" s="20">
        <f t="shared" si="3"/>
        <v>4.59</v>
      </c>
      <c r="X12" s="21">
        <v>11.84090909090909</v>
      </c>
      <c r="Y12" s="14"/>
      <c r="Z12" s="8">
        <v>37834</v>
      </c>
      <c r="AA12" s="21">
        <v>13.39</v>
      </c>
      <c r="AB12" s="20">
        <f t="shared" si="4"/>
        <v>8.4499999999999993</v>
      </c>
      <c r="AC12" s="21">
        <v>11.790298507462685</v>
      </c>
      <c r="AD12" s="14"/>
      <c r="AE12" s="8">
        <v>38200</v>
      </c>
      <c r="AF12" s="21">
        <v>11.44</v>
      </c>
      <c r="AG12" s="21">
        <f t="shared" si="5"/>
        <v>13.39</v>
      </c>
      <c r="AH12" s="21">
        <v>11.813823529411764</v>
      </c>
      <c r="AI12" s="14"/>
      <c r="AJ12" s="8">
        <v>38565</v>
      </c>
      <c r="AK12" s="21">
        <v>23.62</v>
      </c>
      <c r="AL12" s="21">
        <f>AF12</f>
        <v>11.44</v>
      </c>
      <c r="AM12" s="21">
        <v>11.808405797101448</v>
      </c>
      <c r="AN12" s="14"/>
      <c r="AO12" s="8">
        <v>38930</v>
      </c>
      <c r="AP12" s="21">
        <v>17.55</v>
      </c>
      <c r="AQ12" s="21">
        <f>AK12</f>
        <v>23.62</v>
      </c>
      <c r="AR12" s="21">
        <v>11.977142857142857</v>
      </c>
      <c r="AS12" s="14"/>
      <c r="AT12" s="8">
        <v>39295</v>
      </c>
      <c r="AU12" s="21">
        <v>10.91</v>
      </c>
      <c r="AV12" s="21">
        <f>AP12</f>
        <v>17.55</v>
      </c>
      <c r="AW12" s="21">
        <v>12.055633802816901</v>
      </c>
      <c r="AX12" s="14"/>
      <c r="AY12" s="8">
        <v>39661</v>
      </c>
      <c r="AZ12" s="21">
        <v>11.53</v>
      </c>
      <c r="BA12" s="21">
        <f>AU12</f>
        <v>10.91</v>
      </c>
      <c r="BB12" s="21">
        <v>12.03972222222222</v>
      </c>
      <c r="BC12" s="14"/>
      <c r="BD12" s="8">
        <v>40026</v>
      </c>
      <c r="BE12" s="21">
        <v>13.51</v>
      </c>
      <c r="BF12" s="21">
        <f>AZ12</f>
        <v>11.53</v>
      </c>
      <c r="BG12" s="21">
        <v>12.032739726027396</v>
      </c>
      <c r="BH12" s="14"/>
      <c r="BI12" s="8">
        <v>40391</v>
      </c>
      <c r="BJ12" s="21">
        <v>11.5</v>
      </c>
      <c r="BK12" s="21">
        <f t="shared" si="11"/>
        <v>13.51</v>
      </c>
      <c r="BL12" s="21">
        <v>12.052702702702701</v>
      </c>
      <c r="BM12" s="14"/>
      <c r="BN12" s="8">
        <v>40756</v>
      </c>
      <c r="BO12" s="21">
        <v>19.399999999999999</v>
      </c>
      <c r="BP12" s="21">
        <f t="shared" si="12"/>
        <v>11.5</v>
      </c>
      <c r="BQ12" s="21">
        <v>12.045333333333332</v>
      </c>
      <c r="BR12" s="14"/>
      <c r="BS12" s="8">
        <v>41122</v>
      </c>
      <c r="BT12" s="21">
        <v>7.7</v>
      </c>
      <c r="BU12" s="21">
        <f t="shared" si="13"/>
        <v>19.399999999999999</v>
      </c>
      <c r="BV12" s="21">
        <v>12.142105263157893</v>
      </c>
      <c r="BW12" s="14"/>
      <c r="BX12" s="8">
        <v>41487</v>
      </c>
      <c r="BY12" s="21">
        <v>8.85</v>
      </c>
      <c r="BZ12" s="21">
        <f t="shared" si="14"/>
        <v>7.7</v>
      </c>
      <c r="CA12" s="21">
        <v>12.084415584415583</v>
      </c>
      <c r="CB12" s="14"/>
      <c r="CC12" s="8">
        <v>41852</v>
      </c>
      <c r="CD12" s="21">
        <v>8.52</v>
      </c>
      <c r="CE12" s="21">
        <f t="shared" si="15"/>
        <v>8.85</v>
      </c>
      <c r="CF12" s="21">
        <v>12.042948717948716</v>
      </c>
      <c r="CG12" s="14"/>
      <c r="CH12" s="8">
        <v>42217</v>
      </c>
      <c r="CI12" s="21">
        <v>15.11</v>
      </c>
      <c r="CJ12" s="21">
        <f t="shared" si="16"/>
        <v>8.52</v>
      </c>
      <c r="CK12" s="21">
        <v>11.998354430379745</v>
      </c>
      <c r="CL12" s="14"/>
      <c r="CM12" s="8">
        <v>42583</v>
      </c>
      <c r="CN12" s="21">
        <v>5.69</v>
      </c>
      <c r="CO12" s="21">
        <f t="shared" si="17"/>
        <v>15.11</v>
      </c>
      <c r="CP12" s="21">
        <v>12.037249999999998</v>
      </c>
      <c r="CQ12" s="14"/>
      <c r="CR12" s="8">
        <v>42948</v>
      </c>
      <c r="CS12" s="21">
        <v>20.93</v>
      </c>
      <c r="CT12" s="21">
        <f t="shared" si="18"/>
        <v>5.69</v>
      </c>
      <c r="CU12" s="21">
        <v>11.958888888888888</v>
      </c>
      <c r="CV12" s="14"/>
      <c r="CW12" s="8">
        <v>43313</v>
      </c>
      <c r="CX12" s="21">
        <v>12.25</v>
      </c>
      <c r="CY12" s="21">
        <f t="shared" si="19"/>
        <v>20.93</v>
      </c>
      <c r="CZ12" s="21">
        <v>12.068292682926828</v>
      </c>
      <c r="DA12" s="14"/>
      <c r="DB12" s="8">
        <v>43678</v>
      </c>
      <c r="DC12" s="21">
        <v>14.73</v>
      </c>
      <c r="DD12" s="21">
        <f t="shared" si="20"/>
        <v>12.25</v>
      </c>
      <c r="DE12" s="21">
        <v>12.070481927710842</v>
      </c>
      <c r="DF12" s="14"/>
      <c r="DG12" s="8">
        <v>44044</v>
      </c>
      <c r="DH12" s="21">
        <v>9.39</v>
      </c>
      <c r="DI12" s="21">
        <f t="shared" si="21"/>
        <v>14.73</v>
      </c>
      <c r="DJ12" s="21">
        <v>12.102142857142857</v>
      </c>
      <c r="DK12" s="14"/>
      <c r="DL12" s="8">
        <v>44409</v>
      </c>
      <c r="DM12" s="21">
        <v>12.41</v>
      </c>
      <c r="DN12" s="21">
        <f t="shared" si="22"/>
        <v>9.39</v>
      </c>
      <c r="DO12" s="21">
        <v>12.102142857142857</v>
      </c>
      <c r="DP12" s="14"/>
      <c r="DQ12" s="8">
        <v>44774</v>
      </c>
      <c r="DR12" s="21">
        <v>23.5</v>
      </c>
      <c r="DS12" s="21">
        <f t="shared" si="23"/>
        <v>12.41</v>
      </c>
      <c r="DT12" s="21">
        <v>12.102142857142857</v>
      </c>
      <c r="DU12" s="14"/>
    </row>
    <row r="13" spans="1:125" x14ac:dyDescent="0.25">
      <c r="A13" s="8">
        <v>36039</v>
      </c>
      <c r="B13" s="21">
        <v>13.11</v>
      </c>
      <c r="C13" s="21">
        <v>26.28</v>
      </c>
      <c r="D13" s="21">
        <v>14.312096774193549</v>
      </c>
      <c r="E13" s="14"/>
      <c r="F13" s="8">
        <v>36404</v>
      </c>
      <c r="G13" s="21">
        <v>16.2</v>
      </c>
      <c r="H13" s="20">
        <f t="shared" si="0"/>
        <v>13.11</v>
      </c>
      <c r="I13" s="21">
        <v>14.293015873015873</v>
      </c>
      <c r="J13" s="14"/>
      <c r="K13" s="8">
        <v>36770</v>
      </c>
      <c r="L13" s="21">
        <v>9.4499999999999993</v>
      </c>
      <c r="M13" s="20">
        <f t="shared" si="1"/>
        <v>16.2</v>
      </c>
      <c r="N13" s="21">
        <v>14.322812500000001</v>
      </c>
      <c r="O13" s="14"/>
      <c r="P13" s="8">
        <v>37135</v>
      </c>
      <c r="Q13" s="21">
        <v>7.48</v>
      </c>
      <c r="R13" s="20">
        <f t="shared" si="2"/>
        <v>9.4499999999999993</v>
      </c>
      <c r="S13" s="21">
        <v>14.247846153846156</v>
      </c>
      <c r="T13" s="14"/>
      <c r="U13" s="8">
        <v>37500</v>
      </c>
      <c r="V13" s="21">
        <v>11.16</v>
      </c>
      <c r="W13" s="20">
        <f t="shared" si="3"/>
        <v>7.48</v>
      </c>
      <c r="X13" s="21">
        <v>14.145303030303033</v>
      </c>
      <c r="Y13" s="14"/>
      <c r="Z13" s="8">
        <v>37865</v>
      </c>
      <c r="AA13" s="21">
        <v>16.53</v>
      </c>
      <c r="AB13" s="20">
        <f t="shared" si="4"/>
        <v>11.16</v>
      </c>
      <c r="AC13" s="21">
        <v>14.100746268656717</v>
      </c>
      <c r="AD13" s="14"/>
      <c r="AE13" s="8">
        <v>38231</v>
      </c>
      <c r="AF13" s="21">
        <v>13.15</v>
      </c>
      <c r="AG13" s="21">
        <f t="shared" si="5"/>
        <v>16.53</v>
      </c>
      <c r="AH13" s="21">
        <v>14.136470588235296</v>
      </c>
      <c r="AI13" s="14"/>
      <c r="AJ13" s="8">
        <v>38596</v>
      </c>
      <c r="AK13" s="21">
        <v>25.33</v>
      </c>
      <c r="AL13" s="21">
        <f>AF13</f>
        <v>13.15</v>
      </c>
      <c r="AM13" s="21">
        <v>14.122173913043479</v>
      </c>
      <c r="AN13" s="14"/>
      <c r="AO13" s="8">
        <v>38961</v>
      </c>
      <c r="AP13" s="21">
        <v>18.77</v>
      </c>
      <c r="AQ13" s="21">
        <f>AK13</f>
        <v>25.33</v>
      </c>
      <c r="AR13" s="21">
        <v>14.282285714285715</v>
      </c>
      <c r="AS13" s="14"/>
      <c r="AT13" s="8">
        <v>39326</v>
      </c>
      <c r="AU13" s="21">
        <v>12.4</v>
      </c>
      <c r="AV13" s="21">
        <f>AP13</f>
        <v>18.77</v>
      </c>
      <c r="AW13" s="21">
        <v>14.34549295774648</v>
      </c>
      <c r="AX13" s="14"/>
      <c r="AY13" s="8">
        <v>39692</v>
      </c>
      <c r="AZ13" s="21">
        <v>13.2</v>
      </c>
      <c r="BA13" s="21">
        <f>AU13</f>
        <v>12.4</v>
      </c>
      <c r="BB13" s="21">
        <v>14.318472222222223</v>
      </c>
      <c r="BC13" s="14"/>
      <c r="BD13" s="8">
        <v>40057</v>
      </c>
      <c r="BE13" s="21">
        <v>16.27</v>
      </c>
      <c r="BF13" s="21">
        <f>AZ13</f>
        <v>13.2</v>
      </c>
      <c r="BG13" s="21">
        <v>14.303150684931508</v>
      </c>
      <c r="BH13" s="14"/>
      <c r="BI13" s="8">
        <v>40422</v>
      </c>
      <c r="BJ13" s="21">
        <v>14.61</v>
      </c>
      <c r="BK13" s="21">
        <f t="shared" si="11"/>
        <v>16.27</v>
      </c>
      <c r="BL13" s="21">
        <v>14.329729729729731</v>
      </c>
      <c r="BM13" s="14"/>
      <c r="BN13" s="8">
        <v>40787</v>
      </c>
      <c r="BO13" s="21">
        <v>21.25</v>
      </c>
      <c r="BP13" s="21">
        <f t="shared" si="12"/>
        <v>14.61</v>
      </c>
      <c r="BQ13" s="21">
        <v>14.333466666666666</v>
      </c>
      <c r="BR13" s="14"/>
      <c r="BS13" s="8">
        <v>41153</v>
      </c>
      <c r="BT13" s="21">
        <v>9.02</v>
      </c>
      <c r="BU13" s="21">
        <f t="shared" si="13"/>
        <v>21.25</v>
      </c>
      <c r="BV13" s="21">
        <v>14.424473684210525</v>
      </c>
      <c r="BW13" s="14"/>
      <c r="BX13" s="8">
        <v>41518</v>
      </c>
      <c r="BY13" s="21">
        <v>12.27</v>
      </c>
      <c r="BZ13" s="21">
        <f t="shared" si="14"/>
        <v>9.02</v>
      </c>
      <c r="CA13" s="21">
        <v>14.354285714285714</v>
      </c>
      <c r="CB13" s="14"/>
      <c r="CC13" s="8">
        <v>41883</v>
      </c>
      <c r="CD13" s="21">
        <v>10.49</v>
      </c>
      <c r="CE13" s="21">
        <f t="shared" si="15"/>
        <v>12.27</v>
      </c>
      <c r="CF13" s="21">
        <v>14.327564102564102</v>
      </c>
      <c r="CG13" s="14"/>
      <c r="CH13" s="8">
        <v>42248</v>
      </c>
      <c r="CI13" s="21">
        <v>17.57</v>
      </c>
      <c r="CJ13" s="21">
        <f t="shared" si="16"/>
        <v>10.49</v>
      </c>
      <c r="CK13" s="21">
        <v>14.278987341772151</v>
      </c>
      <c r="CL13" s="14"/>
      <c r="CM13" s="8">
        <v>42614</v>
      </c>
      <c r="CN13" s="21">
        <v>8.5</v>
      </c>
      <c r="CO13" s="21">
        <f t="shared" si="17"/>
        <v>17.57</v>
      </c>
      <c r="CP13" s="21">
        <v>14.320124999999999</v>
      </c>
      <c r="CQ13" s="14"/>
      <c r="CR13" s="8">
        <v>42979</v>
      </c>
      <c r="CS13" s="67">
        <v>21.39</v>
      </c>
      <c r="CT13" s="21">
        <f t="shared" si="18"/>
        <v>8.5</v>
      </c>
      <c r="CU13" s="21">
        <v>14.248271604938271</v>
      </c>
      <c r="CV13" s="14"/>
      <c r="CW13" s="8">
        <v>43344</v>
      </c>
      <c r="CX13" s="67">
        <v>15.78</v>
      </c>
      <c r="CY13" s="21">
        <f t="shared" si="19"/>
        <v>21.39</v>
      </c>
      <c r="CZ13" s="21">
        <v>14.335365853658537</v>
      </c>
      <c r="DA13" s="14"/>
      <c r="DB13" s="8">
        <v>43709</v>
      </c>
      <c r="DC13" s="67">
        <v>17.010000000000002</v>
      </c>
      <c r="DD13" s="21">
        <f t="shared" si="20"/>
        <v>15.78</v>
      </c>
      <c r="DE13" s="21">
        <v>14.352771084337348</v>
      </c>
      <c r="DF13" s="14"/>
      <c r="DG13" s="8">
        <v>44075</v>
      </c>
      <c r="DH13" s="67">
        <v>13.99</v>
      </c>
      <c r="DI13" s="21">
        <f t="shared" si="21"/>
        <v>17.010000000000002</v>
      </c>
      <c r="DJ13" s="21">
        <v>14.384404761904761</v>
      </c>
      <c r="DK13" s="14"/>
      <c r="DL13" s="8">
        <v>44440</v>
      </c>
      <c r="DM13" s="67">
        <v>15.89</v>
      </c>
      <c r="DN13" s="21">
        <f t="shared" si="22"/>
        <v>13.99</v>
      </c>
      <c r="DO13" s="21">
        <v>14.384404761904761</v>
      </c>
      <c r="DP13" s="14"/>
      <c r="DQ13" s="8">
        <v>44805</v>
      </c>
      <c r="DR13" s="67">
        <v>23.5</v>
      </c>
      <c r="DS13" s="21">
        <f t="shared" si="23"/>
        <v>15.89</v>
      </c>
      <c r="DT13" s="21">
        <v>14.384404761904761</v>
      </c>
      <c r="DU13" s="14"/>
    </row>
    <row r="14" spans="1:125" x14ac:dyDescent="0.25">
      <c r="A14" s="8">
        <v>36069</v>
      </c>
      <c r="B14" s="21">
        <v>13.85</v>
      </c>
      <c r="C14" s="21">
        <v>26.41</v>
      </c>
      <c r="D14" s="21">
        <v>15.606612903225807</v>
      </c>
      <c r="E14" s="14"/>
      <c r="F14" s="8">
        <v>36434</v>
      </c>
      <c r="G14" s="21">
        <v>16.71</v>
      </c>
      <c r="H14" s="20">
        <f t="shared" si="0"/>
        <v>13.85</v>
      </c>
      <c r="I14" s="21">
        <v>15.57873015873016</v>
      </c>
      <c r="J14" s="14"/>
      <c r="K14" s="8">
        <v>36800</v>
      </c>
      <c r="L14" s="21">
        <v>9.43</v>
      </c>
      <c r="M14" s="20">
        <f t="shared" si="1"/>
        <v>16.71</v>
      </c>
      <c r="N14" s="21">
        <v>15.596406250000001</v>
      </c>
      <c r="O14" s="14"/>
      <c r="P14" s="8">
        <v>37165</v>
      </c>
      <c r="Q14" s="21">
        <v>8.89</v>
      </c>
      <c r="R14" s="20">
        <f t="shared" si="2"/>
        <v>9.43</v>
      </c>
      <c r="S14" s="21">
        <v>15.501538461538463</v>
      </c>
      <c r="T14" s="14"/>
      <c r="U14" s="8">
        <v>37530</v>
      </c>
      <c r="V14" s="21">
        <v>14.45</v>
      </c>
      <c r="W14" s="20">
        <f t="shared" si="3"/>
        <v>8.89</v>
      </c>
      <c r="X14" s="21">
        <v>15.401363636363637</v>
      </c>
      <c r="Y14" s="14"/>
      <c r="Z14" s="8">
        <v>37895</v>
      </c>
      <c r="AA14" s="21">
        <v>19.22</v>
      </c>
      <c r="AB14" s="20">
        <f t="shared" si="4"/>
        <v>14.45</v>
      </c>
      <c r="AC14" s="21">
        <v>15.387164179104479</v>
      </c>
      <c r="AD14" s="14"/>
      <c r="AE14" s="8">
        <v>38261</v>
      </c>
      <c r="AF14" s="21">
        <v>15.81</v>
      </c>
      <c r="AG14" s="21">
        <f t="shared" si="5"/>
        <v>19.22</v>
      </c>
      <c r="AH14" s="21">
        <v>15.443529411764708</v>
      </c>
      <c r="AI14" s="14"/>
      <c r="AJ14" s="8">
        <v>38626</v>
      </c>
      <c r="AK14" s="21">
        <v>26.5</v>
      </c>
      <c r="AL14" s="21">
        <f>AF14</f>
        <v>15.81</v>
      </c>
      <c r="AM14" s="21">
        <v>15.448840579710145</v>
      </c>
      <c r="AN14" s="14"/>
      <c r="AO14" s="8">
        <v>38991</v>
      </c>
      <c r="AP14" s="21">
        <v>19.899999999999999</v>
      </c>
      <c r="AQ14" s="21">
        <f>AK14</f>
        <v>26.5</v>
      </c>
      <c r="AR14" s="21">
        <v>15.606714285714286</v>
      </c>
      <c r="AS14" s="14"/>
      <c r="AT14" s="8">
        <v>39356</v>
      </c>
      <c r="AU14" s="21">
        <v>15.13</v>
      </c>
      <c r="AV14" s="21">
        <f>AP14</f>
        <v>19.899999999999999</v>
      </c>
      <c r="AW14" s="21">
        <v>15.667183098591551</v>
      </c>
      <c r="AX14" s="14"/>
      <c r="AY14" s="8">
        <v>39722</v>
      </c>
      <c r="AZ14" s="21">
        <v>14.95</v>
      </c>
      <c r="BA14" s="21">
        <f>AU14</f>
        <v>15.13</v>
      </c>
      <c r="BB14" s="21">
        <v>15.659722222222225</v>
      </c>
      <c r="BC14" s="14"/>
      <c r="BD14" s="8">
        <v>40087</v>
      </c>
      <c r="BE14" s="21">
        <v>19.43</v>
      </c>
      <c r="BF14" s="21">
        <f>AZ14</f>
        <v>14.95</v>
      </c>
      <c r="BG14" s="21">
        <v>15.650000000000004</v>
      </c>
      <c r="BH14" s="14"/>
      <c r="BI14" s="8">
        <v>40452</v>
      </c>
      <c r="BJ14" s="21">
        <v>18.13</v>
      </c>
      <c r="BK14" s="21">
        <f t="shared" si="11"/>
        <v>19.43</v>
      </c>
      <c r="BL14" s="21">
        <v>15.701081081081085</v>
      </c>
      <c r="BM14" s="14"/>
      <c r="BN14" s="8">
        <v>40817</v>
      </c>
      <c r="BO14" s="21">
        <v>24.25</v>
      </c>
      <c r="BP14" s="21">
        <f t="shared" si="12"/>
        <v>18.13</v>
      </c>
      <c r="BQ14" s="21">
        <v>15.733466666666672</v>
      </c>
      <c r="BR14" s="14"/>
      <c r="BS14" s="8">
        <v>41183</v>
      </c>
      <c r="BT14" s="21">
        <v>9.85</v>
      </c>
      <c r="BU14" s="21">
        <f t="shared" si="13"/>
        <v>24.25</v>
      </c>
      <c r="BV14" s="21">
        <v>15.845526315789479</v>
      </c>
      <c r="BW14" s="14"/>
      <c r="BX14" s="8">
        <v>41548</v>
      </c>
      <c r="BY14" s="21">
        <v>15.3</v>
      </c>
      <c r="BZ14" s="21">
        <f t="shared" si="14"/>
        <v>9.85</v>
      </c>
      <c r="CA14" s="21">
        <v>15.767662337662342</v>
      </c>
      <c r="CB14" s="14"/>
      <c r="CC14" s="8">
        <v>41913</v>
      </c>
      <c r="CD14" s="21">
        <v>12.58</v>
      </c>
      <c r="CE14" s="21">
        <f t="shared" si="15"/>
        <v>15.3</v>
      </c>
      <c r="CF14" s="21">
        <v>15.76166666666667</v>
      </c>
      <c r="CG14" s="14"/>
      <c r="CH14" s="8">
        <v>42278</v>
      </c>
      <c r="CI14" s="21">
        <v>18.21</v>
      </c>
      <c r="CJ14" s="21">
        <f t="shared" si="16"/>
        <v>12.58</v>
      </c>
      <c r="CK14" s="21">
        <v>15.721392405063295</v>
      </c>
      <c r="CL14" s="14"/>
      <c r="CM14" s="8">
        <v>42644</v>
      </c>
      <c r="CN14" s="67" t="s">
        <v>71</v>
      </c>
      <c r="CO14" s="21">
        <f t="shared" si="17"/>
        <v>18.21</v>
      </c>
      <c r="CP14" s="21">
        <v>15.752500000000003</v>
      </c>
      <c r="CQ14" s="14"/>
      <c r="CR14" s="8">
        <v>43009</v>
      </c>
      <c r="CS14" s="67">
        <v>23.8</v>
      </c>
      <c r="CT14" s="67" t="str">
        <f t="shared" si="18"/>
        <v>n/a</v>
      </c>
      <c r="CU14" s="21">
        <v>15.752500000000003</v>
      </c>
      <c r="CV14" s="14"/>
      <c r="CW14" s="8">
        <v>43374</v>
      </c>
      <c r="CX14" s="67">
        <v>19.59</v>
      </c>
      <c r="CY14" s="67">
        <f t="shared" si="19"/>
        <v>23.8</v>
      </c>
      <c r="CZ14" s="21">
        <v>15.851851851851855</v>
      </c>
      <c r="DA14" s="14"/>
      <c r="DB14" s="8">
        <v>43739</v>
      </c>
      <c r="DC14" s="67">
        <v>17.079999999999998</v>
      </c>
      <c r="DD14" s="67">
        <f t="shared" si="20"/>
        <v>19.59</v>
      </c>
      <c r="DE14" s="21">
        <v>15.897439024390245</v>
      </c>
      <c r="DF14" s="14"/>
      <c r="DG14" s="8">
        <v>44105</v>
      </c>
      <c r="DH14" s="67">
        <v>18.3</v>
      </c>
      <c r="DI14" s="67">
        <f t="shared" si="21"/>
        <v>17.079999999999998</v>
      </c>
      <c r="DJ14" s="21">
        <v>15.911686746987952</v>
      </c>
      <c r="DK14" s="14"/>
      <c r="DL14" s="8">
        <v>44470</v>
      </c>
      <c r="DM14" s="67">
        <v>17.86</v>
      </c>
      <c r="DN14" s="67">
        <f t="shared" si="22"/>
        <v>18.3</v>
      </c>
      <c r="DO14" s="21">
        <v>15.911686746987952</v>
      </c>
      <c r="DP14" s="14"/>
      <c r="DQ14" s="8">
        <v>44835</v>
      </c>
      <c r="DR14" s="67">
        <v>26.01</v>
      </c>
      <c r="DS14" s="67">
        <f t="shared" si="23"/>
        <v>17.86</v>
      </c>
      <c r="DT14" s="21">
        <v>15.911686746987952</v>
      </c>
      <c r="DU14" s="14"/>
    </row>
    <row r="15" spans="1:125" x14ac:dyDescent="0.25">
      <c r="A15" s="8">
        <v>36100</v>
      </c>
      <c r="B15" s="21">
        <v>11.86</v>
      </c>
      <c r="C15" s="21">
        <v>25.27</v>
      </c>
      <c r="D15" s="21">
        <v>16.425322580645162</v>
      </c>
      <c r="E15" s="14"/>
      <c r="F15" s="8">
        <v>36465</v>
      </c>
      <c r="G15" s="21">
        <v>17.899999999999999</v>
      </c>
      <c r="H15" s="20">
        <f t="shared" si="0"/>
        <v>11.86</v>
      </c>
      <c r="I15" s="21">
        <v>16.352857142857143</v>
      </c>
      <c r="J15" s="14"/>
      <c r="K15" s="8">
        <v>36831</v>
      </c>
      <c r="L15" s="21">
        <v>3</v>
      </c>
      <c r="M15" s="20">
        <f t="shared" si="1"/>
        <v>17.899999999999999</v>
      </c>
      <c r="N15" s="21">
        <v>16.377031250000002</v>
      </c>
      <c r="O15" s="14"/>
      <c r="P15" s="8">
        <v>37196</v>
      </c>
      <c r="Q15" s="21">
        <v>9.9499999999999993</v>
      </c>
      <c r="R15" s="20">
        <f t="shared" si="2"/>
        <v>3</v>
      </c>
      <c r="S15" s="21">
        <v>16.171230769230771</v>
      </c>
      <c r="T15" s="14"/>
      <c r="U15" s="8">
        <v>37561</v>
      </c>
      <c r="V15" s="21">
        <v>15.11</v>
      </c>
      <c r="W15" s="20">
        <f t="shared" si="3"/>
        <v>9.9499999999999993</v>
      </c>
      <c r="X15" s="21">
        <v>16.076969696969698</v>
      </c>
      <c r="Y15" s="14"/>
      <c r="Z15" s="8">
        <v>37926</v>
      </c>
      <c r="AA15" s="21">
        <v>21.33</v>
      </c>
      <c r="AB15" s="20">
        <f t="shared" si="4"/>
        <v>15.11</v>
      </c>
      <c r="AC15" s="21">
        <v>16.062537313432838</v>
      </c>
      <c r="AD15" s="14"/>
      <c r="AE15" s="8">
        <v>38292</v>
      </c>
      <c r="AF15" s="21">
        <v>18.45</v>
      </c>
      <c r="AG15" s="21">
        <f t="shared" si="5"/>
        <v>21.33</v>
      </c>
      <c r="AH15" s="21">
        <v>16.14</v>
      </c>
      <c r="AI15" s="14"/>
      <c r="AJ15" s="8">
        <v>38657</v>
      </c>
      <c r="AK15" s="21">
        <v>26.82</v>
      </c>
      <c r="AL15" s="21">
        <f>AF15</f>
        <v>18.45</v>
      </c>
      <c r="AM15" s="21">
        <v>16.173478260869565</v>
      </c>
      <c r="AN15" s="14"/>
      <c r="AO15" s="8">
        <v>39022</v>
      </c>
      <c r="AP15" s="21">
        <v>20.61</v>
      </c>
      <c r="AQ15" s="21">
        <f>AK15</f>
        <v>26.82</v>
      </c>
      <c r="AR15" s="21">
        <v>16.325571428571429</v>
      </c>
      <c r="AS15" s="14"/>
      <c r="AT15" s="8">
        <v>39387</v>
      </c>
      <c r="AU15" s="21">
        <v>16.600000000000001</v>
      </c>
      <c r="AV15" s="21">
        <f>AP15</f>
        <v>20.61</v>
      </c>
      <c r="AW15" s="21">
        <v>16.385915492957743</v>
      </c>
      <c r="AX15" s="14"/>
      <c r="AY15" s="8">
        <v>39753</v>
      </c>
      <c r="AZ15" s="21">
        <v>16.440000000000001</v>
      </c>
      <c r="BA15" s="21">
        <f>AU15</f>
        <v>16.600000000000001</v>
      </c>
      <c r="BB15" s="21">
        <v>16.388888888888886</v>
      </c>
      <c r="BC15" s="14"/>
      <c r="BD15" s="8">
        <v>40118</v>
      </c>
      <c r="BE15" s="21">
        <v>22.43</v>
      </c>
      <c r="BF15" s="21">
        <f>AZ15</f>
        <v>16.440000000000001</v>
      </c>
      <c r="BG15" s="21">
        <v>16.389589041095888</v>
      </c>
      <c r="BH15" s="14"/>
      <c r="BI15" s="8">
        <v>40483</v>
      </c>
      <c r="BJ15" s="21">
        <v>18.57</v>
      </c>
      <c r="BK15" s="21">
        <f t="shared" si="11"/>
        <v>22.43</v>
      </c>
      <c r="BL15" s="21">
        <v>16.471216216216213</v>
      </c>
      <c r="BM15" s="14"/>
      <c r="BN15" s="8">
        <v>40848</v>
      </c>
      <c r="BO15" s="21">
        <v>26.2</v>
      </c>
      <c r="BP15" s="21">
        <f t="shared" si="12"/>
        <v>18.57</v>
      </c>
      <c r="BQ15" s="21">
        <v>16.499199999999998</v>
      </c>
      <c r="BR15" s="14"/>
      <c r="BS15" s="8">
        <v>41214</v>
      </c>
      <c r="BT15" s="21">
        <v>11.35</v>
      </c>
      <c r="BU15" s="21">
        <f t="shared" si="13"/>
        <v>26.2</v>
      </c>
      <c r="BV15" s="21">
        <v>16.626842105263155</v>
      </c>
      <c r="BW15" s="14"/>
      <c r="BX15" s="8">
        <v>41579</v>
      </c>
      <c r="BY15" s="21">
        <v>15.3</v>
      </c>
      <c r="BZ15" s="21">
        <f t="shared" si="14"/>
        <v>11.35</v>
      </c>
      <c r="CA15" s="21">
        <v>16.558311688311687</v>
      </c>
      <c r="CB15" s="14"/>
      <c r="CC15" s="8">
        <v>41944</v>
      </c>
      <c r="CD15" s="21">
        <v>11.29</v>
      </c>
      <c r="CE15" s="21">
        <f t="shared" si="15"/>
        <v>15.3</v>
      </c>
      <c r="CF15" s="21">
        <v>16.542179487179485</v>
      </c>
      <c r="CG15" s="14"/>
      <c r="CH15" s="8">
        <v>42309</v>
      </c>
      <c r="CI15" s="21">
        <v>21.45</v>
      </c>
      <c r="CJ15" s="21">
        <f t="shared" si="16"/>
        <v>11.29</v>
      </c>
      <c r="CK15" s="21">
        <v>16.47569620253164</v>
      </c>
      <c r="CL15" s="14"/>
      <c r="CM15" s="8">
        <v>42675</v>
      </c>
      <c r="CN15" s="67" t="s">
        <v>71</v>
      </c>
      <c r="CO15" s="21">
        <f t="shared" si="17"/>
        <v>21.45</v>
      </c>
      <c r="CP15" s="21">
        <v>16.537874999999996</v>
      </c>
      <c r="CQ15" s="14"/>
      <c r="CR15" s="8">
        <v>43040</v>
      </c>
      <c r="CS15" s="67">
        <v>24.86</v>
      </c>
      <c r="CT15" s="67" t="str">
        <f>CN15</f>
        <v>n/a</v>
      </c>
      <c r="CU15" s="21">
        <v>16.537874999999996</v>
      </c>
      <c r="CV15" s="14"/>
      <c r="CW15" s="8">
        <v>43405</v>
      </c>
      <c r="CX15" s="67">
        <v>21.31</v>
      </c>
      <c r="CY15" s="67">
        <f>CS15</f>
        <v>24.86</v>
      </c>
      <c r="CZ15" s="21">
        <v>16.640617283950611</v>
      </c>
      <c r="DA15" s="14"/>
      <c r="DB15" s="8">
        <v>43770</v>
      </c>
      <c r="DC15" s="67">
        <v>15.46</v>
      </c>
      <c r="DD15" s="67">
        <f>CX15</f>
        <v>21.31</v>
      </c>
      <c r="DE15" s="21">
        <v>16.69756097560975</v>
      </c>
      <c r="DF15" s="14"/>
      <c r="DG15" s="8">
        <v>44136</v>
      </c>
      <c r="DH15" s="67" t="s">
        <v>84</v>
      </c>
      <c r="DI15" s="67">
        <f>DC15</f>
        <v>15.46</v>
      </c>
      <c r="DJ15" s="21">
        <v>16.682650602409634</v>
      </c>
      <c r="DK15" s="14"/>
      <c r="DL15" s="8">
        <v>44501</v>
      </c>
      <c r="DM15" s="67">
        <v>17.47</v>
      </c>
      <c r="DN15" s="67" t="str">
        <f>DH15</f>
        <v>no data</v>
      </c>
      <c r="DO15" s="21">
        <v>16.682650602409634</v>
      </c>
      <c r="DP15" s="14"/>
      <c r="DQ15" s="8">
        <v>44866</v>
      </c>
      <c r="DR15" s="67" t="s">
        <v>89</v>
      </c>
      <c r="DS15" s="67">
        <f>DM15</f>
        <v>17.47</v>
      </c>
      <c r="DT15" s="21">
        <v>16.682650602409634</v>
      </c>
      <c r="DU15" s="14"/>
    </row>
    <row r="16" spans="1:125" x14ac:dyDescent="0.25">
      <c r="A16" s="8">
        <v>36130</v>
      </c>
      <c r="B16" s="21">
        <v>9.17</v>
      </c>
      <c r="C16" s="21">
        <v>23.18</v>
      </c>
      <c r="D16" s="21">
        <v>15.77741935483871</v>
      </c>
      <c r="E16" s="14"/>
      <c r="F16" s="8">
        <v>36495</v>
      </c>
      <c r="G16" s="21">
        <v>18.91</v>
      </c>
      <c r="H16" s="20">
        <f t="shared" si="0"/>
        <v>9.17</v>
      </c>
      <c r="I16" s="21">
        <v>15.672539682539682</v>
      </c>
      <c r="J16" s="14"/>
      <c r="K16" s="8">
        <v>36861</v>
      </c>
      <c r="L16" s="21">
        <v>0.93</v>
      </c>
      <c r="M16" s="20">
        <f t="shared" si="1"/>
        <v>18.91</v>
      </c>
      <c r="N16" s="21">
        <v>15.723125</v>
      </c>
      <c r="O16" s="14"/>
      <c r="P16" s="8">
        <v>37226</v>
      </c>
      <c r="Q16" s="21">
        <v>11.16</v>
      </c>
      <c r="R16" s="20">
        <f t="shared" si="2"/>
        <v>0.93</v>
      </c>
      <c r="S16" s="21">
        <v>15.495538461538461</v>
      </c>
      <c r="T16" s="14"/>
      <c r="U16" s="8">
        <v>37591</v>
      </c>
      <c r="V16" s="21">
        <v>11.59</v>
      </c>
      <c r="W16" s="20">
        <f t="shared" si="3"/>
        <v>11.16</v>
      </c>
      <c r="X16" s="21">
        <v>15.429848484848483</v>
      </c>
      <c r="Y16" s="14"/>
      <c r="Z16" s="8">
        <v>37956</v>
      </c>
      <c r="AA16" s="21">
        <v>21.54</v>
      </c>
      <c r="AB16" s="20">
        <f t="shared" si="4"/>
        <v>11.59</v>
      </c>
      <c r="AC16" s="21">
        <v>15.372537313432833</v>
      </c>
      <c r="AD16" s="14"/>
      <c r="AE16" s="8">
        <v>38322</v>
      </c>
      <c r="AF16" s="21">
        <v>22.03</v>
      </c>
      <c r="AG16" s="21">
        <f t="shared" si="5"/>
        <v>21.54</v>
      </c>
      <c r="AH16" s="21">
        <v>15.463235294117643</v>
      </c>
      <c r="AI16" s="14"/>
      <c r="AJ16" s="8">
        <v>38687</v>
      </c>
      <c r="AK16" s="21">
        <v>26.82</v>
      </c>
      <c r="AL16" s="21">
        <f>AF16</f>
        <v>22.03</v>
      </c>
      <c r="AM16" s="21">
        <v>15.558405797101445</v>
      </c>
      <c r="AN16" s="14"/>
      <c r="AO16" s="8">
        <v>39052</v>
      </c>
      <c r="AP16" s="21">
        <v>20.8</v>
      </c>
      <c r="AQ16" s="21">
        <f>AK16</f>
        <v>26.82</v>
      </c>
      <c r="AR16" s="21">
        <v>15.719285714285709</v>
      </c>
      <c r="AS16" s="14"/>
      <c r="AT16" s="8">
        <v>39417</v>
      </c>
      <c r="AU16" s="21">
        <v>19.18</v>
      </c>
      <c r="AV16" s="21">
        <f>AP16</f>
        <v>20.8</v>
      </c>
      <c r="AW16" s="21">
        <v>15.790845070422531</v>
      </c>
      <c r="AX16" s="14"/>
      <c r="AY16" s="8">
        <v>39783</v>
      </c>
      <c r="AZ16" s="21">
        <v>15.98</v>
      </c>
      <c r="BA16" s="21">
        <f>AU16</f>
        <v>19.18</v>
      </c>
      <c r="BB16" s="21">
        <v>15.837916666666663</v>
      </c>
      <c r="BC16" s="14"/>
      <c r="BD16" s="8">
        <v>40148</v>
      </c>
      <c r="BE16" s="21">
        <v>19.36</v>
      </c>
      <c r="BF16" s="21">
        <f>AZ16</f>
        <v>15.98</v>
      </c>
      <c r="BG16" s="21">
        <v>15.839863013698626</v>
      </c>
      <c r="BH16" s="14"/>
      <c r="BI16" s="8">
        <v>40513</v>
      </c>
      <c r="BJ16" s="21">
        <v>19.8</v>
      </c>
      <c r="BK16" s="21">
        <f t="shared" si="11"/>
        <v>19.36</v>
      </c>
      <c r="BL16" s="21">
        <v>15.887432432432428</v>
      </c>
      <c r="BM16" s="14"/>
      <c r="BN16" s="8">
        <v>40878</v>
      </c>
      <c r="BO16" s="21">
        <v>26.82</v>
      </c>
      <c r="BP16" s="21">
        <f t="shared" si="12"/>
        <v>19.8</v>
      </c>
      <c r="BQ16" s="21">
        <v>15.939599999999995</v>
      </c>
      <c r="BR16" s="14"/>
      <c r="BS16" s="8">
        <v>41244</v>
      </c>
      <c r="BT16" s="21">
        <v>11</v>
      </c>
      <c r="BU16" s="21">
        <f t="shared" si="13"/>
        <v>26.82</v>
      </c>
      <c r="BV16" s="21">
        <v>16.082763157894732</v>
      </c>
      <c r="BW16" s="14"/>
      <c r="BX16" s="8">
        <v>41609</v>
      </c>
      <c r="BY16" s="21">
        <v>13.22</v>
      </c>
      <c r="BZ16" s="21">
        <f t="shared" si="14"/>
        <v>11</v>
      </c>
      <c r="CA16" s="21">
        <v>16.01675324675324</v>
      </c>
      <c r="CB16" s="14"/>
      <c r="CC16" s="8">
        <v>41974</v>
      </c>
      <c r="CD16" s="21">
        <v>10.34</v>
      </c>
      <c r="CE16" s="21">
        <f t="shared" si="15"/>
        <v>13.22</v>
      </c>
      <c r="CF16" s="21">
        <v>15.980897435897431</v>
      </c>
      <c r="CG16" s="14"/>
      <c r="CH16" s="8">
        <v>42339</v>
      </c>
      <c r="CI16" s="21">
        <v>20.87</v>
      </c>
      <c r="CJ16" s="21">
        <f t="shared" si="16"/>
        <v>10.34</v>
      </c>
      <c r="CK16" s="21">
        <v>15.90949367088607</v>
      </c>
      <c r="CL16" s="14"/>
      <c r="CM16" s="8">
        <v>42705</v>
      </c>
      <c r="CN16" s="21">
        <v>17.3</v>
      </c>
      <c r="CO16" s="21">
        <f t="shared" si="17"/>
        <v>20.87</v>
      </c>
      <c r="CP16" s="21">
        <v>15.971499999999992</v>
      </c>
      <c r="CQ16" s="14"/>
      <c r="CR16" s="8">
        <v>43070</v>
      </c>
      <c r="CS16" s="21">
        <v>25.38</v>
      </c>
      <c r="CT16" s="21">
        <f t="shared" si="18"/>
        <v>17.3</v>
      </c>
      <c r="CU16" s="21">
        <v>15.987901234567893</v>
      </c>
      <c r="CV16" s="14"/>
      <c r="CW16" s="8">
        <v>43435</v>
      </c>
      <c r="CX16" s="21">
        <v>21.58</v>
      </c>
      <c r="CY16" s="21">
        <f>CS16</f>
        <v>25.38</v>
      </c>
      <c r="CZ16" s="21">
        <v>16.102439024390236</v>
      </c>
      <c r="DA16" s="14"/>
      <c r="DB16" s="8">
        <v>43800</v>
      </c>
      <c r="DC16" s="21">
        <v>11.16</v>
      </c>
      <c r="DD16" s="21">
        <f>CX16</f>
        <v>21.58</v>
      </c>
      <c r="DE16" s="21">
        <v>16.16843373493975</v>
      </c>
      <c r="DF16" s="14"/>
      <c r="DG16" s="8">
        <v>44166</v>
      </c>
      <c r="DH16" s="67" t="s">
        <v>84</v>
      </c>
      <c r="DI16" s="21">
        <f>DC16</f>
        <v>11.16</v>
      </c>
      <c r="DJ16" s="21">
        <v>16.108809523809516</v>
      </c>
      <c r="DK16" s="14"/>
      <c r="DL16" s="8">
        <v>44531</v>
      </c>
      <c r="DM16" s="67">
        <v>18.510000000000002</v>
      </c>
      <c r="DN16" s="67" t="str">
        <f>DH16</f>
        <v>no data</v>
      </c>
      <c r="DO16" s="21">
        <v>16.108809523809516</v>
      </c>
      <c r="DP16" s="14"/>
      <c r="DQ16" s="8">
        <v>44896</v>
      </c>
      <c r="DR16" s="67" t="s">
        <v>89</v>
      </c>
      <c r="DS16" s="67">
        <f>DM16</f>
        <v>18.510000000000002</v>
      </c>
      <c r="DT16" s="21">
        <v>16.108809523809516</v>
      </c>
      <c r="DU16" s="14"/>
    </row>
    <row r="19" spans="1:46" x14ac:dyDescent="0.25">
      <c r="A19" s="5" t="s">
        <v>64</v>
      </c>
    </row>
    <row r="23" spans="1:46" x14ac:dyDescent="0.25">
      <c r="E23" s="59"/>
      <c r="F23" s="59"/>
      <c r="G23" s="59"/>
      <c r="R23" s="59"/>
      <c r="S23" s="59"/>
      <c r="T23" s="59"/>
      <c r="AE23" s="59"/>
      <c r="AF23" s="59"/>
      <c r="AG23" s="59"/>
      <c r="AR23" s="59"/>
      <c r="AS23" s="59"/>
      <c r="AT23" s="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314C-85EB-45D3-9559-5DC5D6C30B48}">
  <sheetPr>
    <pageSetUpPr fitToPage="1"/>
  </sheetPr>
  <dimension ref="A1"/>
  <sheetViews>
    <sheetView showGridLines="0" topLeftCell="A10" workbookViewId="0">
      <selection activeCell="R30" sqref="R30"/>
    </sheetView>
  </sheetViews>
  <sheetFormatPr defaultRowHeight="12.5" x14ac:dyDescent="0.25"/>
  <sheetData/>
  <pageMargins left="0.75" right="0.75" top="1" bottom="1" header="0.5" footer="0.5"/>
  <pageSetup paperSize="9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ACA3-C0A3-43D1-B12F-41901EF8F594}">
  <dimension ref="A1:EN84"/>
  <sheetViews>
    <sheetView tabSelected="1" topLeftCell="DP4" zoomScale="90" zoomScaleNormal="90" workbookViewId="0">
      <selection activeCell="EH11" sqref="EH11:EL11"/>
    </sheetView>
  </sheetViews>
  <sheetFormatPr defaultColWidth="9.08984375" defaultRowHeight="13" x14ac:dyDescent="0.3"/>
  <cols>
    <col min="1" max="1" width="9.08984375" style="10"/>
    <col min="2" max="2" width="11" style="44" customWidth="1"/>
    <col min="3" max="3" width="10.54296875" style="44" customWidth="1"/>
    <col min="4" max="4" width="10.453125" style="44" customWidth="1"/>
    <col min="5" max="5" width="9.6328125" style="44" customWidth="1"/>
    <col min="6" max="6" width="9.90625" style="44" customWidth="1"/>
    <col min="7" max="7" width="10.453125" style="44" customWidth="1"/>
    <col min="8" max="9" width="9.08984375" style="44"/>
    <col min="10" max="10" width="10.08984375" style="44" bestFit="1" customWidth="1"/>
    <col min="11" max="11" width="10.90625" style="44" customWidth="1"/>
    <col min="12" max="12" width="11.36328125" style="44" customWidth="1"/>
    <col min="13" max="13" width="9.90625" style="44" customWidth="1"/>
    <col min="14" max="14" width="10.54296875" style="44" customWidth="1"/>
    <col min="15" max="15" width="10.36328125" style="44" customWidth="1"/>
    <col min="16" max="17" width="9.08984375" style="44"/>
    <col min="18" max="20" width="10.08984375" style="44" customWidth="1"/>
    <col min="21" max="21" width="10.453125" style="44" customWidth="1"/>
    <col min="22" max="22" width="9.90625" style="44" customWidth="1"/>
    <col min="23" max="23" width="10.08984375" style="44" customWidth="1"/>
    <col min="24" max="25" width="9.08984375" style="44"/>
    <col min="26" max="26" width="10.08984375" style="44" customWidth="1"/>
    <col min="27" max="27" width="10.453125" style="44" customWidth="1"/>
    <col min="28" max="28" width="10.36328125" style="44" customWidth="1"/>
    <col min="29" max="29" width="10.08984375" style="44" customWidth="1"/>
    <col min="30" max="30" width="9.90625" style="44" customWidth="1"/>
    <col min="31" max="31" width="9.6328125" style="44" customWidth="1"/>
    <col min="32" max="33" width="9.08984375" style="44"/>
    <col min="34" max="34" width="10.08984375" style="44" customWidth="1"/>
    <col min="35" max="35" width="10.453125" style="44" customWidth="1"/>
    <col min="36" max="36" width="10.36328125" style="44" customWidth="1"/>
    <col min="37" max="37" width="10.08984375" style="44" customWidth="1"/>
    <col min="38" max="38" width="9.90625" style="44" customWidth="1"/>
    <col min="39" max="39" width="9.6328125" style="44" customWidth="1"/>
    <col min="40" max="41" width="9.08984375" style="44"/>
    <col min="42" max="42" width="10.08984375" style="44" customWidth="1"/>
    <col min="43" max="43" width="10.453125" style="44" customWidth="1"/>
    <col min="44" max="44" width="10.36328125" style="44" customWidth="1"/>
    <col min="45" max="45" width="10.08984375" style="44" customWidth="1"/>
    <col min="46" max="46" width="9.90625" style="44" customWidth="1"/>
    <col min="47" max="47" width="9.6328125" style="44" customWidth="1"/>
    <col min="48" max="49" width="9.08984375" style="44"/>
    <col min="50" max="50" width="10" style="44" customWidth="1"/>
    <col min="51" max="52" width="10.6328125" style="44" customWidth="1"/>
    <col min="53" max="53" width="9.90625" style="44" customWidth="1"/>
    <col min="54" max="54" width="9.453125" style="44" customWidth="1"/>
    <col min="55" max="55" width="10.36328125" style="44" customWidth="1"/>
    <col min="56" max="57" width="9.08984375" style="44"/>
    <col min="58" max="58" width="10.54296875" style="44" customWidth="1"/>
    <col min="59" max="59" width="10.6328125" style="44" customWidth="1"/>
    <col min="60" max="60" width="11.36328125" style="44" customWidth="1"/>
    <col min="61" max="61" width="10" style="44" customWidth="1"/>
    <col min="62" max="62" width="10.36328125" style="44" customWidth="1"/>
    <col min="63" max="63" width="10" style="44" customWidth="1"/>
    <col min="64" max="65" width="9.08984375" style="44"/>
    <col min="66" max="67" width="10.6328125" style="44" customWidth="1"/>
    <col min="68" max="68" width="11.36328125" style="44" customWidth="1"/>
    <col min="69" max="69" width="10" style="44" customWidth="1"/>
    <col min="70" max="70" width="10.36328125" style="44" customWidth="1"/>
    <col min="71" max="71" width="10" style="44" customWidth="1"/>
    <col min="72" max="73" width="9.08984375" style="44"/>
    <col min="74" max="79" width="10.6328125" style="44" customWidth="1"/>
    <col min="80" max="81" width="9.08984375" style="44"/>
    <col min="82" max="87" width="10.6328125" style="44" customWidth="1"/>
    <col min="88" max="89" width="9.08984375" style="44"/>
    <col min="90" max="95" width="10.6328125" style="44" customWidth="1"/>
    <col min="96" max="97" width="9.08984375" style="44"/>
    <col min="98" max="103" width="10.6328125" style="44" customWidth="1"/>
    <col min="104" max="105" width="9.08984375" style="44"/>
    <col min="106" max="111" width="10.6328125" style="44" customWidth="1"/>
    <col min="112" max="113" width="9.08984375" style="44"/>
    <col min="114" max="119" width="10.6328125" style="44" customWidth="1"/>
    <col min="120" max="121" width="9.08984375" style="44"/>
    <col min="122" max="127" width="10.6328125" style="44" customWidth="1"/>
    <col min="128" max="129" width="9.08984375" style="44"/>
    <col min="130" max="135" width="10.6328125" style="44" customWidth="1"/>
    <col min="136" max="141" width="9.08984375" style="44"/>
    <col min="142" max="142" width="9.54296875" style="44" bestFit="1" customWidth="1"/>
    <col min="143" max="16384" width="9.08984375" style="44"/>
  </cols>
  <sheetData>
    <row r="1" spans="1:144" ht="20" x14ac:dyDescent="0.4">
      <c r="A1" s="73" t="s">
        <v>65</v>
      </c>
      <c r="B1" s="73"/>
      <c r="C1" s="73"/>
      <c r="D1" s="73"/>
      <c r="E1" s="73"/>
      <c r="F1" s="73"/>
      <c r="G1" s="73"/>
    </row>
    <row r="3" spans="1:144" ht="13.5" thickBot="1" x14ac:dyDescent="0.35"/>
    <row r="4" spans="1:144" ht="26.5" thickBot="1" x14ac:dyDescent="0.35">
      <c r="A4" s="45"/>
      <c r="B4" s="46" t="s">
        <v>55</v>
      </c>
      <c r="C4" s="47" t="s">
        <v>56</v>
      </c>
      <c r="D4" s="48" t="s">
        <v>57</v>
      </c>
      <c r="E4" s="49" t="s">
        <v>58</v>
      </c>
      <c r="F4" s="49" t="s">
        <v>59</v>
      </c>
      <c r="G4" s="50" t="s">
        <v>60</v>
      </c>
      <c r="J4" s="46" t="s">
        <v>55</v>
      </c>
      <c r="K4" s="47" t="s">
        <v>56</v>
      </c>
      <c r="L4" s="48" t="s">
        <v>57</v>
      </c>
      <c r="M4" s="47" t="s">
        <v>58</v>
      </c>
      <c r="N4" s="47" t="s">
        <v>59</v>
      </c>
      <c r="O4" s="48" t="s">
        <v>60</v>
      </c>
      <c r="R4" s="46" t="s">
        <v>55</v>
      </c>
      <c r="S4" s="47" t="s">
        <v>56</v>
      </c>
      <c r="T4" s="48" t="s">
        <v>57</v>
      </c>
      <c r="U4" s="47" t="s">
        <v>58</v>
      </c>
      <c r="V4" s="47" t="s">
        <v>59</v>
      </c>
      <c r="W4" s="48" t="s">
        <v>60</v>
      </c>
      <c r="Z4" s="46" t="s">
        <v>55</v>
      </c>
      <c r="AA4" s="47" t="s">
        <v>56</v>
      </c>
      <c r="AB4" s="48" t="s">
        <v>57</v>
      </c>
      <c r="AC4" s="49" t="s">
        <v>58</v>
      </c>
      <c r="AD4" s="49" t="s">
        <v>59</v>
      </c>
      <c r="AE4" s="50" t="s">
        <v>60</v>
      </c>
      <c r="AH4" s="46" t="s">
        <v>55</v>
      </c>
      <c r="AI4" s="47" t="s">
        <v>56</v>
      </c>
      <c r="AJ4" s="48" t="s">
        <v>57</v>
      </c>
      <c r="AK4" s="49" t="s">
        <v>58</v>
      </c>
      <c r="AL4" s="49" t="s">
        <v>59</v>
      </c>
      <c r="AM4" s="50" t="s">
        <v>60</v>
      </c>
      <c r="AP4" s="46" t="s">
        <v>55</v>
      </c>
      <c r="AQ4" s="47" t="s">
        <v>56</v>
      </c>
      <c r="AR4" s="48" t="s">
        <v>57</v>
      </c>
      <c r="AS4" s="49" t="s">
        <v>58</v>
      </c>
      <c r="AT4" s="49" t="s">
        <v>59</v>
      </c>
      <c r="AU4" s="50" t="s">
        <v>60</v>
      </c>
      <c r="AX4" s="46" t="s">
        <v>55</v>
      </c>
      <c r="AY4" s="47" t="s">
        <v>56</v>
      </c>
      <c r="AZ4" s="48" t="s">
        <v>57</v>
      </c>
      <c r="BA4" s="49" t="s">
        <v>58</v>
      </c>
      <c r="BB4" s="49" t="s">
        <v>59</v>
      </c>
      <c r="BC4" s="50" t="s">
        <v>60</v>
      </c>
      <c r="BF4" s="46" t="s">
        <v>55</v>
      </c>
      <c r="BG4" s="47" t="s">
        <v>56</v>
      </c>
      <c r="BH4" s="48" t="s">
        <v>57</v>
      </c>
      <c r="BI4" s="46" t="s">
        <v>58</v>
      </c>
      <c r="BJ4" s="47" t="s">
        <v>59</v>
      </c>
      <c r="BK4" s="48" t="s">
        <v>60</v>
      </c>
      <c r="BN4" s="46" t="s">
        <v>55</v>
      </c>
      <c r="BO4" s="47" t="s">
        <v>56</v>
      </c>
      <c r="BP4" s="48" t="s">
        <v>57</v>
      </c>
      <c r="BQ4" s="46" t="s">
        <v>58</v>
      </c>
      <c r="BR4" s="47" t="s">
        <v>59</v>
      </c>
      <c r="BS4" s="48" t="s">
        <v>60</v>
      </c>
      <c r="BV4" s="46" t="s">
        <v>55</v>
      </c>
      <c r="BW4" s="47" t="s">
        <v>56</v>
      </c>
      <c r="BX4" s="48" t="s">
        <v>57</v>
      </c>
      <c r="BY4" s="46" t="s">
        <v>58</v>
      </c>
      <c r="BZ4" s="47" t="s">
        <v>59</v>
      </c>
      <c r="CA4" s="48" t="s">
        <v>60</v>
      </c>
      <c r="CD4" s="46" t="s">
        <v>55</v>
      </c>
      <c r="CE4" s="47" t="s">
        <v>56</v>
      </c>
      <c r="CF4" s="48" t="s">
        <v>57</v>
      </c>
      <c r="CG4" s="46" t="s">
        <v>58</v>
      </c>
      <c r="CH4" s="47" t="s">
        <v>59</v>
      </c>
      <c r="CI4" s="48" t="s">
        <v>60</v>
      </c>
      <c r="CL4" s="46" t="s">
        <v>55</v>
      </c>
      <c r="CM4" s="47" t="s">
        <v>56</v>
      </c>
      <c r="CN4" s="48" t="s">
        <v>57</v>
      </c>
      <c r="CO4" s="46" t="s">
        <v>58</v>
      </c>
      <c r="CP4" s="47" t="s">
        <v>59</v>
      </c>
      <c r="CQ4" s="48" t="s">
        <v>60</v>
      </c>
      <c r="CT4" s="46" t="s">
        <v>55</v>
      </c>
      <c r="CU4" s="47" t="s">
        <v>56</v>
      </c>
      <c r="CV4" s="48" t="s">
        <v>57</v>
      </c>
      <c r="CW4" s="46" t="s">
        <v>58</v>
      </c>
      <c r="CX4" s="47" t="s">
        <v>59</v>
      </c>
      <c r="CY4" s="48" t="s">
        <v>60</v>
      </c>
      <c r="DB4" s="46" t="s">
        <v>55</v>
      </c>
      <c r="DC4" s="47" t="s">
        <v>56</v>
      </c>
      <c r="DD4" s="48" t="s">
        <v>57</v>
      </c>
      <c r="DE4" s="46" t="s">
        <v>58</v>
      </c>
      <c r="DF4" s="47" t="s">
        <v>59</v>
      </c>
      <c r="DG4" s="48" t="s">
        <v>60</v>
      </c>
      <c r="DJ4" s="46" t="s">
        <v>55</v>
      </c>
      <c r="DK4" s="47" t="s">
        <v>56</v>
      </c>
      <c r="DL4" s="48" t="s">
        <v>57</v>
      </c>
      <c r="DM4" s="46" t="s">
        <v>58</v>
      </c>
      <c r="DN4" s="47" t="s">
        <v>59</v>
      </c>
      <c r="DO4" s="48" t="s">
        <v>60</v>
      </c>
      <c r="DR4" s="46" t="s">
        <v>55</v>
      </c>
      <c r="DS4" s="47" t="s">
        <v>56</v>
      </c>
      <c r="DT4" s="48" t="s">
        <v>57</v>
      </c>
      <c r="DU4" s="46" t="s">
        <v>58</v>
      </c>
      <c r="DV4" s="47" t="s">
        <v>59</v>
      </c>
      <c r="DW4" s="48" t="s">
        <v>60</v>
      </c>
      <c r="DZ4" s="46" t="s">
        <v>55</v>
      </c>
      <c r="EA4" s="47" t="s">
        <v>56</v>
      </c>
      <c r="EB4" s="48" t="s">
        <v>57</v>
      </c>
      <c r="EC4" s="46" t="s">
        <v>58</v>
      </c>
      <c r="ED4" s="47" t="s">
        <v>59</v>
      </c>
      <c r="EE4" s="48" t="s">
        <v>60</v>
      </c>
    </row>
    <row r="5" spans="1:144" x14ac:dyDescent="0.3">
      <c r="A5" s="51">
        <v>33970</v>
      </c>
      <c r="B5" s="35">
        <v>9.6999999999999993</v>
      </c>
      <c r="C5" s="36">
        <v>13</v>
      </c>
      <c r="D5" s="37">
        <v>0.8</v>
      </c>
      <c r="E5" s="36">
        <v>2.2000000000000002</v>
      </c>
      <c r="F5" s="36">
        <v>9.5</v>
      </c>
      <c r="G5" s="37">
        <v>-9</v>
      </c>
      <c r="I5" s="51">
        <v>34700</v>
      </c>
      <c r="J5" s="35">
        <v>8.1999999999999993</v>
      </c>
      <c r="K5" s="36">
        <v>11.8</v>
      </c>
      <c r="L5" s="37">
        <v>2.8</v>
      </c>
      <c r="M5" s="36">
        <v>1.3</v>
      </c>
      <c r="N5" s="36">
        <v>6.6</v>
      </c>
      <c r="O5" s="37">
        <v>-6.6</v>
      </c>
      <c r="Q5" s="51">
        <v>35431</v>
      </c>
      <c r="R5" s="35">
        <v>4.5999999999999996</v>
      </c>
      <c r="S5" s="36">
        <v>11</v>
      </c>
      <c r="T5" s="37">
        <v>-1.6</v>
      </c>
      <c r="U5" s="36">
        <v>-0.8</v>
      </c>
      <c r="V5" s="36">
        <v>3.4</v>
      </c>
      <c r="W5" s="37">
        <v>-5.0999999999999996</v>
      </c>
      <c r="Y5" s="51">
        <v>36161</v>
      </c>
      <c r="Z5" s="35">
        <v>9.6999999999999993</v>
      </c>
      <c r="AA5" s="36">
        <v>16.899999999999999</v>
      </c>
      <c r="AB5" s="37">
        <v>3</v>
      </c>
      <c r="AC5" s="36">
        <v>2.8</v>
      </c>
      <c r="AD5" s="36">
        <v>10.1</v>
      </c>
      <c r="AE5" s="37">
        <v>-3.5</v>
      </c>
      <c r="AG5" s="51">
        <v>36892</v>
      </c>
      <c r="AH5" s="35">
        <v>6.7</v>
      </c>
      <c r="AI5" s="36">
        <v>12</v>
      </c>
      <c r="AJ5" s="37">
        <v>0.9</v>
      </c>
      <c r="AK5" s="36">
        <v>0</v>
      </c>
      <c r="AL5" s="36">
        <v>8</v>
      </c>
      <c r="AM5" s="37">
        <v>-7.4</v>
      </c>
      <c r="AO5" s="51">
        <v>37622</v>
      </c>
      <c r="AP5" s="35">
        <v>7.8</v>
      </c>
      <c r="AQ5" s="36">
        <v>17</v>
      </c>
      <c r="AR5" s="37">
        <v>0.8</v>
      </c>
      <c r="AS5" s="36">
        <v>1</v>
      </c>
      <c r="AT5" s="36">
        <v>9.1999999999999993</v>
      </c>
      <c r="AU5" s="37">
        <v>-8.1999999999999993</v>
      </c>
      <c r="AW5" s="51">
        <v>38353</v>
      </c>
      <c r="AX5" s="35">
        <v>9.5</v>
      </c>
      <c r="AY5" s="36">
        <v>13</v>
      </c>
      <c r="AZ5" s="37">
        <v>4.5999999999999996</v>
      </c>
      <c r="BA5" s="36">
        <v>1.8</v>
      </c>
      <c r="BB5" s="36">
        <v>8.6999999999999993</v>
      </c>
      <c r="BC5" s="37">
        <v>-2.7</v>
      </c>
      <c r="BE5" s="51">
        <v>38718</v>
      </c>
      <c r="BF5" s="38">
        <v>7.5</v>
      </c>
      <c r="BG5" s="39">
        <v>11</v>
      </c>
      <c r="BH5" s="40">
        <v>3.4</v>
      </c>
      <c r="BI5" s="39">
        <v>1.4</v>
      </c>
      <c r="BJ5" s="39">
        <v>8</v>
      </c>
      <c r="BK5" s="40">
        <v>-6.7</v>
      </c>
      <c r="BM5" s="51">
        <v>39448</v>
      </c>
      <c r="BN5" s="39"/>
      <c r="BO5" s="39"/>
      <c r="BP5" s="40"/>
      <c r="BQ5" s="39"/>
      <c r="BR5" s="39"/>
      <c r="BS5" s="40"/>
      <c r="BU5" s="51">
        <v>40179</v>
      </c>
      <c r="BV5" s="39">
        <v>4.0999999999999996</v>
      </c>
      <c r="BW5" s="39">
        <v>9.4</v>
      </c>
      <c r="BX5" s="40">
        <v>-4.2</v>
      </c>
      <c r="BY5" s="39">
        <v>-2</v>
      </c>
      <c r="BZ5" s="39">
        <v>5.0999999999999996</v>
      </c>
      <c r="CA5" s="40">
        <v>-8.5</v>
      </c>
      <c r="CC5" s="51">
        <v>40909</v>
      </c>
      <c r="CD5" s="39">
        <v>10.7</v>
      </c>
      <c r="CE5" s="39">
        <v>15</v>
      </c>
      <c r="CF5" s="40">
        <v>4.5</v>
      </c>
      <c r="CG5" s="39">
        <v>2</v>
      </c>
      <c r="CH5" s="39">
        <v>7.5</v>
      </c>
      <c r="CI5" s="40">
        <v>-5.5</v>
      </c>
      <c r="CK5" s="51">
        <v>41640</v>
      </c>
      <c r="CL5" s="39">
        <v>10</v>
      </c>
      <c r="CM5" s="39">
        <v>12.5</v>
      </c>
      <c r="CN5" s="40">
        <v>6.1</v>
      </c>
      <c r="CO5" s="39">
        <v>2.4</v>
      </c>
      <c r="CP5" s="39">
        <v>8.9</v>
      </c>
      <c r="CQ5" s="40">
        <v>-4.5</v>
      </c>
      <c r="CS5" s="51">
        <v>42370</v>
      </c>
      <c r="CT5" s="39">
        <v>9.5</v>
      </c>
      <c r="CU5" s="39">
        <v>15.7</v>
      </c>
      <c r="CV5" s="40">
        <v>4.9000000000000004</v>
      </c>
      <c r="CW5" s="39">
        <v>0.7</v>
      </c>
      <c r="CX5" s="39">
        <v>9.5</v>
      </c>
      <c r="CY5" s="40">
        <v>-7.6</v>
      </c>
      <c r="DA5" s="51">
        <v>43101</v>
      </c>
      <c r="DB5" s="39">
        <v>9.8000000000000007</v>
      </c>
      <c r="DC5" s="39">
        <v>13</v>
      </c>
      <c r="DD5" s="40">
        <v>5.3</v>
      </c>
      <c r="DE5" s="39">
        <v>0.8</v>
      </c>
      <c r="DF5" s="39">
        <v>5.6</v>
      </c>
      <c r="DG5" s="40">
        <v>-3.9</v>
      </c>
      <c r="DI5" s="51">
        <v>43831</v>
      </c>
      <c r="DJ5" s="39">
        <v>9.1</v>
      </c>
      <c r="DK5" s="39">
        <v>12.5</v>
      </c>
      <c r="DL5" s="40">
        <v>6</v>
      </c>
      <c r="DM5" s="39">
        <v>2.2999999999999998</v>
      </c>
      <c r="DN5" s="39">
        <v>8.8000000000000007</v>
      </c>
      <c r="DO5" s="40">
        <v>-3.3</v>
      </c>
      <c r="DQ5" s="51">
        <v>44562</v>
      </c>
      <c r="DR5" s="39">
        <v>8.6999999999999993</v>
      </c>
      <c r="DS5" s="39">
        <v>14.6</v>
      </c>
      <c r="DT5" s="40">
        <v>4.0999999999999996</v>
      </c>
      <c r="DU5" s="39">
        <v>0.7</v>
      </c>
      <c r="DV5" s="39">
        <v>10.4</v>
      </c>
      <c r="DW5" s="40">
        <v>-5.2</v>
      </c>
      <c r="DY5" s="51">
        <v>45292</v>
      </c>
      <c r="DZ5" s="39">
        <v>9.1999999999999993</v>
      </c>
      <c r="EA5" s="39">
        <v>13</v>
      </c>
      <c r="EB5" s="40">
        <v>1.8</v>
      </c>
      <c r="EC5" s="39">
        <v>0.7</v>
      </c>
      <c r="ED5" s="39">
        <v>9</v>
      </c>
      <c r="EE5" s="40">
        <v>-8</v>
      </c>
    </row>
    <row r="6" spans="1:144" x14ac:dyDescent="0.3">
      <c r="A6" s="52">
        <v>34001</v>
      </c>
      <c r="B6" s="38">
        <v>6.6</v>
      </c>
      <c r="C6" s="39">
        <v>10.3</v>
      </c>
      <c r="D6" s="40">
        <v>2.2000000000000002</v>
      </c>
      <c r="E6" s="39">
        <v>1.8</v>
      </c>
      <c r="F6" s="39">
        <v>7.4</v>
      </c>
      <c r="G6" s="40">
        <v>-1.8</v>
      </c>
      <c r="I6" s="52">
        <v>34731</v>
      </c>
      <c r="J6" s="38">
        <v>10.4</v>
      </c>
      <c r="K6" s="39">
        <v>13</v>
      </c>
      <c r="L6" s="40">
        <v>6.6</v>
      </c>
      <c r="M6" s="39">
        <v>3.7</v>
      </c>
      <c r="N6" s="39">
        <v>9</v>
      </c>
      <c r="O6" s="40">
        <v>-2.9</v>
      </c>
      <c r="Q6" s="52">
        <v>35462</v>
      </c>
      <c r="R6" s="38">
        <v>10.1</v>
      </c>
      <c r="S6" s="39">
        <v>12.9</v>
      </c>
      <c r="T6" s="40">
        <v>5.4</v>
      </c>
      <c r="U6" s="39">
        <v>3</v>
      </c>
      <c r="V6" s="39">
        <v>7.9</v>
      </c>
      <c r="W6" s="40">
        <v>-5.2</v>
      </c>
      <c r="Y6" s="52">
        <v>36192</v>
      </c>
      <c r="Z6" s="38">
        <v>8.4</v>
      </c>
      <c r="AA6" s="39">
        <v>12.9</v>
      </c>
      <c r="AB6" s="40">
        <v>2.4</v>
      </c>
      <c r="AC6" s="39">
        <v>1.1000000000000001</v>
      </c>
      <c r="AD6" s="39">
        <v>8</v>
      </c>
      <c r="AE6" s="40">
        <v>-7.1</v>
      </c>
      <c r="AG6" s="52">
        <v>36923</v>
      </c>
      <c r="AH6" s="38">
        <v>8.3000000000000007</v>
      </c>
      <c r="AI6" s="39">
        <v>13</v>
      </c>
      <c r="AJ6" s="40">
        <v>2.6</v>
      </c>
      <c r="AK6" s="39">
        <v>1.2</v>
      </c>
      <c r="AL6" s="39">
        <v>7.6</v>
      </c>
      <c r="AM6" s="40">
        <v>-5.0999999999999996</v>
      </c>
      <c r="AO6" s="52">
        <v>37653</v>
      </c>
      <c r="AP6" s="38">
        <v>7.9</v>
      </c>
      <c r="AQ6" s="39">
        <v>13.7</v>
      </c>
      <c r="AR6" s="40">
        <v>3</v>
      </c>
      <c r="AS6" s="39">
        <v>-0.5</v>
      </c>
      <c r="AT6" s="39">
        <v>6.8</v>
      </c>
      <c r="AU6" s="40">
        <v>-6.9</v>
      </c>
      <c r="AW6" s="52">
        <v>38384</v>
      </c>
      <c r="AX6" s="38">
        <v>7.5</v>
      </c>
      <c r="AY6" s="39">
        <v>13.5</v>
      </c>
      <c r="AZ6" s="40">
        <v>2.7</v>
      </c>
      <c r="BA6" s="39">
        <v>1</v>
      </c>
      <c r="BB6" s="39">
        <v>7.3</v>
      </c>
      <c r="BC6" s="40">
        <v>-6.5</v>
      </c>
      <c r="BE6" s="52">
        <v>38749</v>
      </c>
      <c r="BF6" s="38">
        <v>7</v>
      </c>
      <c r="BG6" s="39">
        <v>12.5</v>
      </c>
      <c r="BH6" s="40">
        <v>0.4</v>
      </c>
      <c r="BI6" s="39">
        <v>1.3</v>
      </c>
      <c r="BJ6" s="39">
        <v>5.4</v>
      </c>
      <c r="BK6" s="40">
        <v>-2</v>
      </c>
      <c r="BM6" s="52">
        <v>39479</v>
      </c>
      <c r="BN6" s="39">
        <v>11.4</v>
      </c>
      <c r="BO6" s="39">
        <v>16.3</v>
      </c>
      <c r="BP6" s="40">
        <v>6</v>
      </c>
      <c r="BQ6" s="39">
        <v>-2.5</v>
      </c>
      <c r="BR6" s="39">
        <v>7.3</v>
      </c>
      <c r="BS6" s="40">
        <v>-9.5</v>
      </c>
      <c r="BU6" s="52">
        <v>40210</v>
      </c>
      <c r="BV6" s="39">
        <v>7.5</v>
      </c>
      <c r="BW6" s="39">
        <v>15</v>
      </c>
      <c r="BX6" s="40">
        <v>2.4</v>
      </c>
      <c r="BY6" s="39">
        <v>-0.6</v>
      </c>
      <c r="BZ6" s="39">
        <v>4.5</v>
      </c>
      <c r="CA6" s="40">
        <v>-6.5</v>
      </c>
      <c r="CC6" s="52">
        <v>40940</v>
      </c>
      <c r="CD6" s="39">
        <v>7.8</v>
      </c>
      <c r="CE6" s="39">
        <v>18.2</v>
      </c>
      <c r="CF6" s="40">
        <v>0.7</v>
      </c>
      <c r="CG6" s="39">
        <v>1.1000000000000001</v>
      </c>
      <c r="CH6" s="39">
        <v>10.8</v>
      </c>
      <c r="CI6" s="40">
        <v>-9.5</v>
      </c>
      <c r="CK6" s="52">
        <v>41671</v>
      </c>
      <c r="CL6" s="39">
        <v>10.3</v>
      </c>
      <c r="CM6" s="39">
        <v>12.7</v>
      </c>
      <c r="CN6" s="40">
        <v>8</v>
      </c>
      <c r="CO6" s="39">
        <v>2.7</v>
      </c>
      <c r="CP6" s="39">
        <v>6.8</v>
      </c>
      <c r="CQ6" s="40">
        <v>-1.2</v>
      </c>
      <c r="CS6" s="52">
        <v>42401</v>
      </c>
      <c r="CT6" s="39">
        <v>9.6</v>
      </c>
      <c r="CU6" s="39">
        <v>15.6</v>
      </c>
      <c r="CV6" s="40">
        <v>5.2</v>
      </c>
      <c r="CW6" s="39">
        <v>1.5</v>
      </c>
      <c r="CX6" s="39">
        <v>9</v>
      </c>
      <c r="CY6" s="40">
        <v>-5.2</v>
      </c>
      <c r="DA6" s="52">
        <v>43132</v>
      </c>
      <c r="DB6" s="39">
        <v>6.6</v>
      </c>
      <c r="DC6" s="39">
        <v>10.6</v>
      </c>
      <c r="DD6" s="40">
        <v>-0.6</v>
      </c>
      <c r="DE6" s="39">
        <v>-2.1</v>
      </c>
      <c r="DF6" s="39">
        <v>2</v>
      </c>
      <c r="DG6" s="40">
        <v>-12</v>
      </c>
      <c r="DI6" s="52">
        <v>43862</v>
      </c>
      <c r="DJ6" s="39">
        <v>10.8</v>
      </c>
      <c r="DK6" s="39">
        <v>15.8</v>
      </c>
      <c r="DL6" s="40">
        <v>5.0999999999999996</v>
      </c>
      <c r="DM6" s="39">
        <v>3.1</v>
      </c>
      <c r="DN6" s="39">
        <v>8.5</v>
      </c>
      <c r="DO6" s="40">
        <v>-2.9</v>
      </c>
      <c r="DQ6" s="52">
        <v>44593</v>
      </c>
      <c r="DR6" s="39">
        <v>11</v>
      </c>
      <c r="DS6" s="39">
        <v>15.5</v>
      </c>
      <c r="DT6" s="40">
        <v>7.7</v>
      </c>
      <c r="DU6" s="39">
        <v>2.5</v>
      </c>
      <c r="DV6" s="39">
        <v>8</v>
      </c>
      <c r="DW6" s="40">
        <v>-3.5</v>
      </c>
      <c r="DY6" s="52">
        <v>45323</v>
      </c>
      <c r="DZ6" s="39">
        <v>11.9</v>
      </c>
      <c r="EA6" s="39">
        <v>16.7</v>
      </c>
      <c r="EB6" s="40">
        <v>6.6</v>
      </c>
      <c r="EC6" s="39">
        <v>4.0999999999999996</v>
      </c>
      <c r="ED6" s="39">
        <v>10.1</v>
      </c>
      <c r="EE6" s="40">
        <v>-3</v>
      </c>
    </row>
    <row r="7" spans="1:144" x14ac:dyDescent="0.3">
      <c r="A7" s="52">
        <v>34029</v>
      </c>
      <c r="B7" s="38">
        <v>11.2</v>
      </c>
      <c r="C7" s="39">
        <v>19.100000000000001</v>
      </c>
      <c r="D7" s="40">
        <v>3.8</v>
      </c>
      <c r="E7" s="39">
        <v>0.8</v>
      </c>
      <c r="F7" s="39">
        <v>9.1</v>
      </c>
      <c r="G7" s="40">
        <v>-5.8</v>
      </c>
      <c r="I7" s="52">
        <v>34759</v>
      </c>
      <c r="J7" s="38">
        <v>10.8</v>
      </c>
      <c r="K7" s="39">
        <v>17.100000000000001</v>
      </c>
      <c r="L7" s="40">
        <v>5.4</v>
      </c>
      <c r="M7" s="39">
        <v>0.8</v>
      </c>
      <c r="N7" s="39">
        <v>8.4</v>
      </c>
      <c r="O7" s="40">
        <v>-5.5</v>
      </c>
      <c r="Q7" s="52">
        <v>35490</v>
      </c>
      <c r="R7" s="38">
        <v>13.5</v>
      </c>
      <c r="S7" s="39">
        <v>17.5</v>
      </c>
      <c r="T7" s="40">
        <v>9.6</v>
      </c>
      <c r="U7" s="39">
        <v>3.7</v>
      </c>
      <c r="V7" s="39">
        <v>9.1999999999999993</v>
      </c>
      <c r="W7" s="40">
        <v>-2.1</v>
      </c>
      <c r="Y7" s="52">
        <v>36220</v>
      </c>
      <c r="Z7" s="38">
        <v>12.5</v>
      </c>
      <c r="AA7" s="39">
        <v>18.5</v>
      </c>
      <c r="AB7" s="40">
        <v>4.9000000000000004</v>
      </c>
      <c r="AC7" s="39">
        <v>3.3</v>
      </c>
      <c r="AD7" s="39">
        <v>10.6</v>
      </c>
      <c r="AE7" s="40">
        <v>-2.6</v>
      </c>
      <c r="AG7" s="52">
        <v>36951</v>
      </c>
      <c r="AH7" s="38">
        <v>9</v>
      </c>
      <c r="AI7" s="39">
        <v>15.3</v>
      </c>
      <c r="AJ7" s="40">
        <v>2.6</v>
      </c>
      <c r="AK7" s="39">
        <v>3.3</v>
      </c>
      <c r="AL7" s="39">
        <v>9.4</v>
      </c>
      <c r="AM7" s="40">
        <v>-5.8</v>
      </c>
      <c r="AO7" s="52">
        <v>37681</v>
      </c>
      <c r="AP7" s="38">
        <v>13.2</v>
      </c>
      <c r="AQ7" s="39">
        <v>17.899999999999999</v>
      </c>
      <c r="AR7" s="40">
        <v>8.5</v>
      </c>
      <c r="AS7" s="39">
        <v>1.8</v>
      </c>
      <c r="AT7" s="39">
        <v>8.1</v>
      </c>
      <c r="AU7" s="40">
        <v>-4</v>
      </c>
      <c r="AW7" s="52">
        <v>38412</v>
      </c>
      <c r="AX7" s="38">
        <v>11.7</v>
      </c>
      <c r="AY7" s="39">
        <v>20.399999999999999</v>
      </c>
      <c r="AZ7" s="40">
        <v>2.7</v>
      </c>
      <c r="BA7" s="39">
        <v>3</v>
      </c>
      <c r="BB7" s="39">
        <v>10.3</v>
      </c>
      <c r="BC7" s="40">
        <v>-6.2</v>
      </c>
      <c r="BE7" s="52">
        <v>38777</v>
      </c>
      <c r="BF7" s="38">
        <v>9.1</v>
      </c>
      <c r="BG7" s="39">
        <v>15</v>
      </c>
      <c r="BH7" s="40">
        <v>4.2</v>
      </c>
      <c r="BI7" s="39">
        <v>1.5</v>
      </c>
      <c r="BJ7" s="39">
        <v>10.8</v>
      </c>
      <c r="BK7" s="40">
        <v>-6.4</v>
      </c>
      <c r="BM7" s="52">
        <v>39508</v>
      </c>
      <c r="BN7" s="39">
        <v>10.6</v>
      </c>
      <c r="BO7" s="39">
        <v>15.4</v>
      </c>
      <c r="BP7" s="40">
        <v>3.8</v>
      </c>
      <c r="BQ7" s="39">
        <v>1.9</v>
      </c>
      <c r="BR7" s="39">
        <v>8.1</v>
      </c>
      <c r="BS7" s="40">
        <v>-3</v>
      </c>
      <c r="BU7" s="52">
        <v>40238</v>
      </c>
      <c r="BV7" s="39">
        <v>10.9</v>
      </c>
      <c r="BW7" s="39">
        <v>16.5</v>
      </c>
      <c r="BX7" s="40">
        <v>4.5999999999999996</v>
      </c>
      <c r="BY7" s="39">
        <v>1.6</v>
      </c>
      <c r="BZ7" s="39">
        <v>9.1999999999999993</v>
      </c>
      <c r="CA7" s="40">
        <v>-6.4</v>
      </c>
      <c r="CC7" s="52">
        <v>40969</v>
      </c>
      <c r="CD7" s="39">
        <v>14.3</v>
      </c>
      <c r="CE7" s="39">
        <v>20.7</v>
      </c>
      <c r="CF7" s="40">
        <v>8.5</v>
      </c>
      <c r="CG7" s="39">
        <v>3.2</v>
      </c>
      <c r="CH7" s="39">
        <v>7</v>
      </c>
      <c r="CI7" s="40">
        <v>0.2</v>
      </c>
      <c r="CK7" s="52">
        <v>41699</v>
      </c>
      <c r="CL7" s="39">
        <v>13.1</v>
      </c>
      <c r="CM7" s="39">
        <v>19.5</v>
      </c>
      <c r="CN7" s="40">
        <v>8.6</v>
      </c>
      <c r="CO7" s="39">
        <v>1.8</v>
      </c>
      <c r="CP7" s="39">
        <v>7.4</v>
      </c>
      <c r="CQ7" s="40">
        <v>-2.5</v>
      </c>
      <c r="CS7" s="52">
        <v>42430</v>
      </c>
      <c r="CT7" s="39">
        <v>10.1</v>
      </c>
      <c r="CU7" s="39">
        <v>14.5</v>
      </c>
      <c r="CV7" s="40">
        <v>6</v>
      </c>
      <c r="CW7" s="39">
        <v>1.9</v>
      </c>
      <c r="CX7" s="39">
        <v>7.3</v>
      </c>
      <c r="CY7" s="40">
        <v>-4.2</v>
      </c>
      <c r="DA7" s="52">
        <v>43160</v>
      </c>
      <c r="DB7" s="39">
        <v>9.3000000000000007</v>
      </c>
      <c r="DC7" s="39">
        <v>14.6</v>
      </c>
      <c r="DD7" s="40">
        <v>-1.6</v>
      </c>
      <c r="DE7" s="39">
        <v>-0.2</v>
      </c>
      <c r="DF7" s="39">
        <v>7</v>
      </c>
      <c r="DG7" s="40">
        <v>-12.4</v>
      </c>
      <c r="DI7" s="52">
        <v>43891</v>
      </c>
      <c r="DJ7" s="39">
        <v>11</v>
      </c>
      <c r="DK7" s="39">
        <v>15</v>
      </c>
      <c r="DL7" s="40">
        <v>7.3</v>
      </c>
      <c r="DM7" s="39">
        <v>2.9</v>
      </c>
      <c r="DN7" s="39">
        <v>9.1</v>
      </c>
      <c r="DO7" s="40">
        <v>-3.7</v>
      </c>
      <c r="DQ7" s="52">
        <v>44621</v>
      </c>
      <c r="DR7" s="39">
        <v>12.9</v>
      </c>
      <c r="DS7" s="39">
        <v>19.2</v>
      </c>
      <c r="DT7" s="40">
        <v>5.8</v>
      </c>
      <c r="DU7" s="39">
        <v>3.4</v>
      </c>
      <c r="DV7" s="39">
        <v>8.9</v>
      </c>
      <c r="DW7" s="40">
        <v>-2</v>
      </c>
      <c r="DY7" s="52">
        <v>45352</v>
      </c>
      <c r="DZ7" s="39">
        <v>11.8</v>
      </c>
      <c r="EA7" s="39">
        <v>15</v>
      </c>
      <c r="EB7" s="40">
        <v>8.9</v>
      </c>
      <c r="EC7" s="39">
        <v>4</v>
      </c>
      <c r="ED7" s="39">
        <v>9</v>
      </c>
      <c r="EE7" s="40">
        <v>-2.1</v>
      </c>
    </row>
    <row r="8" spans="1:144" x14ac:dyDescent="0.3">
      <c r="A8" s="52">
        <v>34060</v>
      </c>
      <c r="B8" s="38">
        <v>14.3</v>
      </c>
      <c r="C8" s="39">
        <v>22.4</v>
      </c>
      <c r="D8" s="40">
        <v>9.4</v>
      </c>
      <c r="E8" s="39">
        <v>4.7</v>
      </c>
      <c r="F8" s="39">
        <v>9.1</v>
      </c>
      <c r="G8" s="40">
        <v>-2.8</v>
      </c>
      <c r="I8" s="52">
        <v>34790</v>
      </c>
      <c r="J8" s="38">
        <v>14.4</v>
      </c>
      <c r="K8" s="39">
        <v>21</v>
      </c>
      <c r="L8" s="40">
        <v>11</v>
      </c>
      <c r="M8" s="39">
        <v>4.8</v>
      </c>
      <c r="N8" s="39">
        <v>9.4</v>
      </c>
      <c r="O8" s="40">
        <v>-4.2</v>
      </c>
      <c r="Q8" s="52">
        <v>35521</v>
      </c>
      <c r="R8" s="38">
        <v>15.1</v>
      </c>
      <c r="S8" s="39">
        <v>21.7</v>
      </c>
      <c r="T8" s="40">
        <v>10.199999999999999</v>
      </c>
      <c r="U8" s="39">
        <v>1.7</v>
      </c>
      <c r="V8" s="39">
        <v>9.8000000000000007</v>
      </c>
      <c r="W8" s="40">
        <v>-5.5</v>
      </c>
      <c r="Y8" s="52">
        <v>36251</v>
      </c>
      <c r="Z8" s="38">
        <v>14.4</v>
      </c>
      <c r="AA8" s="39">
        <v>19.600000000000001</v>
      </c>
      <c r="AB8" s="40">
        <v>7.1</v>
      </c>
      <c r="AC8" s="39">
        <v>4.7</v>
      </c>
      <c r="AD8" s="39">
        <v>11.4</v>
      </c>
      <c r="AE8" s="40">
        <v>-3</v>
      </c>
      <c r="AG8" s="52">
        <v>36982</v>
      </c>
      <c r="AH8" s="38">
        <v>12.2</v>
      </c>
      <c r="AI8" s="39">
        <v>19</v>
      </c>
      <c r="AJ8" s="40">
        <v>8.3000000000000007</v>
      </c>
      <c r="AK8" s="39">
        <v>4.2</v>
      </c>
      <c r="AL8" s="39">
        <v>9.9</v>
      </c>
      <c r="AM8" s="40">
        <v>-1.4</v>
      </c>
      <c r="AO8" s="52">
        <v>37712</v>
      </c>
      <c r="AP8" s="38">
        <v>15</v>
      </c>
      <c r="AQ8" s="39">
        <v>25.4</v>
      </c>
      <c r="AR8" s="40">
        <v>8.1</v>
      </c>
      <c r="AS8" s="39">
        <v>2.9</v>
      </c>
      <c r="AT8" s="39">
        <v>10</v>
      </c>
      <c r="AU8" s="40">
        <v>-5.4</v>
      </c>
      <c r="AW8" s="52">
        <v>38443</v>
      </c>
      <c r="AX8" s="38">
        <v>14.7</v>
      </c>
      <c r="AY8" s="39">
        <v>22</v>
      </c>
      <c r="AZ8" s="40">
        <v>7.6</v>
      </c>
      <c r="BA8" s="39">
        <v>4</v>
      </c>
      <c r="BB8" s="39">
        <v>10.8</v>
      </c>
      <c r="BC8" s="40">
        <v>-2</v>
      </c>
      <c r="BE8" s="52">
        <v>38808</v>
      </c>
      <c r="BF8" s="38">
        <v>14.1</v>
      </c>
      <c r="BG8" s="39">
        <v>18.899999999999999</v>
      </c>
      <c r="BH8" s="40">
        <v>7.6</v>
      </c>
      <c r="BI8" s="39">
        <v>3.7</v>
      </c>
      <c r="BJ8" s="39">
        <v>9.4</v>
      </c>
      <c r="BK8" s="40">
        <v>-5.5</v>
      </c>
      <c r="BM8" s="52">
        <v>39539</v>
      </c>
      <c r="BN8" s="39">
        <v>13.6</v>
      </c>
      <c r="BO8" s="39">
        <v>18.899999999999999</v>
      </c>
      <c r="BP8" s="40">
        <v>8.4</v>
      </c>
      <c r="BQ8" s="39">
        <v>2.9</v>
      </c>
      <c r="BR8" s="39">
        <v>8.6999999999999993</v>
      </c>
      <c r="BS8" s="40">
        <v>-4.4000000000000004</v>
      </c>
      <c r="BU8" s="52">
        <v>40269</v>
      </c>
      <c r="BV8" s="39">
        <v>15.2</v>
      </c>
      <c r="BW8" s="39">
        <v>20.6</v>
      </c>
      <c r="BX8" s="40">
        <v>7.1</v>
      </c>
      <c r="BY8" s="39">
        <v>2.2999999999999998</v>
      </c>
      <c r="BZ8" s="39">
        <v>6.4</v>
      </c>
      <c r="CA8" s="40">
        <v>-2.5</v>
      </c>
      <c r="CC8" s="52">
        <v>41000</v>
      </c>
      <c r="CD8" s="39">
        <v>12.7</v>
      </c>
      <c r="CE8" s="39">
        <v>15.8</v>
      </c>
      <c r="CF8" s="40">
        <v>9</v>
      </c>
      <c r="CG8" s="39">
        <v>4.0999999999999996</v>
      </c>
      <c r="CH8" s="39">
        <v>9.5</v>
      </c>
      <c r="CI8" s="40">
        <v>-0.6</v>
      </c>
      <c r="CK8" s="52">
        <v>41730</v>
      </c>
      <c r="CL8" s="39">
        <v>15.8</v>
      </c>
      <c r="CM8" s="39">
        <v>20.2</v>
      </c>
      <c r="CN8" s="40">
        <v>10.7</v>
      </c>
      <c r="CO8" s="39">
        <v>5.2</v>
      </c>
      <c r="CP8" s="39">
        <v>12</v>
      </c>
      <c r="CQ8" s="40">
        <v>-1</v>
      </c>
      <c r="CS8" s="52">
        <v>42461</v>
      </c>
      <c r="CT8" s="39">
        <v>13</v>
      </c>
      <c r="CU8" s="39">
        <v>17</v>
      </c>
      <c r="CV8" s="40">
        <v>7.5</v>
      </c>
      <c r="CW8" s="39">
        <v>2.6</v>
      </c>
      <c r="CX8" s="39">
        <v>8</v>
      </c>
      <c r="CY8" s="40">
        <v>-2.2000000000000002</v>
      </c>
      <c r="DA8" s="52">
        <v>43191</v>
      </c>
      <c r="DB8" s="39">
        <v>14.9</v>
      </c>
      <c r="DC8" s="39">
        <v>27.2</v>
      </c>
      <c r="DD8" s="40">
        <v>6.8</v>
      </c>
      <c r="DE8" s="39">
        <v>2.5</v>
      </c>
      <c r="DF8" s="39">
        <v>7</v>
      </c>
      <c r="DG8" s="40">
        <v>0.2</v>
      </c>
      <c r="DI8" s="52">
        <v>43922</v>
      </c>
      <c r="DJ8" s="39">
        <v>10.5</v>
      </c>
      <c r="DK8" s="39">
        <v>15</v>
      </c>
      <c r="DL8" s="40">
        <v>6.4</v>
      </c>
      <c r="DM8" s="39">
        <v>1.5</v>
      </c>
      <c r="DN8" s="39">
        <v>8</v>
      </c>
      <c r="DO8" s="40">
        <v>-3.5</v>
      </c>
      <c r="DQ8" s="52">
        <v>44652</v>
      </c>
      <c r="DR8" s="39">
        <v>14.2</v>
      </c>
      <c r="DS8" s="39">
        <v>19</v>
      </c>
      <c r="DT8" s="40">
        <v>5.7</v>
      </c>
      <c r="DU8" s="39">
        <v>3.3</v>
      </c>
      <c r="DV8" s="39">
        <v>8.5</v>
      </c>
      <c r="DW8" s="40">
        <v>-5.5</v>
      </c>
      <c r="DY8" s="52">
        <v>45383</v>
      </c>
      <c r="DZ8" s="39">
        <v>13.8</v>
      </c>
      <c r="EA8" s="39">
        <v>19</v>
      </c>
      <c r="EB8" s="40">
        <v>10.199999999999999</v>
      </c>
      <c r="EC8" s="39">
        <v>4.5999999999999996</v>
      </c>
      <c r="ED8" s="39">
        <v>9.1</v>
      </c>
      <c r="EE8" s="40">
        <v>0.2</v>
      </c>
    </row>
    <row r="9" spans="1:144" x14ac:dyDescent="0.3">
      <c r="A9" s="52">
        <v>34090</v>
      </c>
      <c r="B9" s="38">
        <v>17.3</v>
      </c>
      <c r="C9" s="39">
        <v>23.9</v>
      </c>
      <c r="D9" s="40">
        <v>11.9</v>
      </c>
      <c r="E9" s="39">
        <v>7.7</v>
      </c>
      <c r="F9" s="39">
        <v>13</v>
      </c>
      <c r="G9" s="40">
        <v>-0.4</v>
      </c>
      <c r="I9" s="52">
        <v>34820</v>
      </c>
      <c r="J9" s="38">
        <v>18</v>
      </c>
      <c r="K9" s="39">
        <v>26.4</v>
      </c>
      <c r="L9" s="40">
        <v>10.3</v>
      </c>
      <c r="M9" s="39">
        <v>5.0999999999999996</v>
      </c>
      <c r="N9" s="39">
        <v>12.5</v>
      </c>
      <c r="O9" s="40">
        <v>-1</v>
      </c>
      <c r="Q9" s="52">
        <v>35551</v>
      </c>
      <c r="R9" s="38">
        <v>17.8</v>
      </c>
      <c r="S9" s="39">
        <v>24.9</v>
      </c>
      <c r="T9" s="40">
        <v>9.5</v>
      </c>
      <c r="U9" s="39">
        <v>5.0999999999999996</v>
      </c>
      <c r="V9" s="39">
        <v>13.4</v>
      </c>
      <c r="W9" s="40">
        <v>-3.9</v>
      </c>
      <c r="Y9" s="52">
        <v>36281</v>
      </c>
      <c r="Z9" s="38">
        <v>18.399999999999999</v>
      </c>
      <c r="AA9" s="39">
        <v>24.9</v>
      </c>
      <c r="AB9" s="40">
        <v>14.8</v>
      </c>
      <c r="AC9" s="39">
        <v>8.3000000000000007</v>
      </c>
      <c r="AD9" s="39">
        <v>14.9</v>
      </c>
      <c r="AE9" s="40">
        <v>1.6</v>
      </c>
      <c r="AG9" s="52">
        <v>37012</v>
      </c>
      <c r="AH9" s="38">
        <v>17.8</v>
      </c>
      <c r="AI9" s="39">
        <v>25.6</v>
      </c>
      <c r="AJ9" s="40">
        <v>10.1</v>
      </c>
      <c r="AK9" s="39">
        <v>7.5</v>
      </c>
      <c r="AL9" s="39">
        <v>16.100000000000001</v>
      </c>
      <c r="AM9" s="40">
        <v>1.9</v>
      </c>
      <c r="AO9" s="52">
        <v>37742</v>
      </c>
      <c r="AP9" s="38">
        <v>17.399999999999999</v>
      </c>
      <c r="AQ9" s="39">
        <v>26.3</v>
      </c>
      <c r="AR9" s="40">
        <v>13</v>
      </c>
      <c r="AS9" s="39">
        <v>6.7</v>
      </c>
      <c r="AT9" s="39">
        <v>12</v>
      </c>
      <c r="AU9" s="40">
        <v>0.7</v>
      </c>
      <c r="AW9" s="52">
        <v>38473</v>
      </c>
      <c r="AX9" s="38">
        <v>16.8</v>
      </c>
      <c r="AY9" s="39">
        <v>29</v>
      </c>
      <c r="AZ9" s="40">
        <v>12.4</v>
      </c>
      <c r="BA9" s="39">
        <v>6.5</v>
      </c>
      <c r="BB9" s="39">
        <v>13.4</v>
      </c>
      <c r="BC9" s="40">
        <v>-1.4</v>
      </c>
      <c r="BE9" s="52">
        <v>38838</v>
      </c>
      <c r="BF9" s="38">
        <v>18.600000000000001</v>
      </c>
      <c r="BG9" s="39">
        <v>26</v>
      </c>
      <c r="BH9" s="40">
        <v>13.1</v>
      </c>
      <c r="BI9" s="39">
        <v>7.7</v>
      </c>
      <c r="BJ9" s="39">
        <v>12</v>
      </c>
      <c r="BK9" s="40">
        <v>1</v>
      </c>
      <c r="BM9" s="52">
        <v>39569</v>
      </c>
      <c r="BN9" s="39">
        <v>19.5</v>
      </c>
      <c r="BO9" s="39">
        <v>26</v>
      </c>
      <c r="BP9" s="40">
        <v>13.6</v>
      </c>
      <c r="BQ9" s="39">
        <v>6.9</v>
      </c>
      <c r="BR9" s="39">
        <v>12.5</v>
      </c>
      <c r="BS9" s="40">
        <v>0</v>
      </c>
      <c r="BU9" s="52">
        <v>40299</v>
      </c>
      <c r="BV9" s="39">
        <v>16.2</v>
      </c>
      <c r="BW9" s="39">
        <v>28</v>
      </c>
      <c r="BX9" s="40">
        <v>9.6</v>
      </c>
      <c r="BY9" s="39">
        <v>4.5</v>
      </c>
      <c r="BZ9" s="39">
        <v>11</v>
      </c>
      <c r="CA9" s="40">
        <v>-3</v>
      </c>
      <c r="CC9" s="52">
        <v>41030</v>
      </c>
      <c r="CD9" s="39">
        <v>17.100000000000001</v>
      </c>
      <c r="CE9" s="39">
        <v>26.3</v>
      </c>
      <c r="CF9" s="40">
        <v>9.5</v>
      </c>
      <c r="CG9" s="39">
        <v>8.5</v>
      </c>
      <c r="CH9" s="39">
        <v>14.9</v>
      </c>
      <c r="CI9" s="40">
        <v>2.5</v>
      </c>
      <c r="CK9" s="52">
        <v>41760</v>
      </c>
      <c r="CL9" s="39">
        <v>17.399999999999999</v>
      </c>
      <c r="CM9" s="39">
        <v>24.2</v>
      </c>
      <c r="CN9" s="40">
        <v>12.2</v>
      </c>
      <c r="CO9" s="39">
        <v>7.6</v>
      </c>
      <c r="CP9" s="39">
        <v>12.2</v>
      </c>
      <c r="CQ9" s="40">
        <v>0.5</v>
      </c>
      <c r="CS9" s="52">
        <v>42491</v>
      </c>
      <c r="CT9" s="39">
        <v>18.3</v>
      </c>
      <c r="CU9" s="39">
        <v>25.1</v>
      </c>
      <c r="CV9" s="40">
        <v>14.3</v>
      </c>
      <c r="CW9" s="39">
        <v>7.7</v>
      </c>
      <c r="CX9" s="39">
        <v>14.3</v>
      </c>
      <c r="CY9" s="40">
        <v>-2</v>
      </c>
      <c r="DA9" s="52">
        <v>43221</v>
      </c>
      <c r="DB9" s="39">
        <v>19.2</v>
      </c>
      <c r="DC9" s="39">
        <v>26.4</v>
      </c>
      <c r="DD9" s="40">
        <v>8</v>
      </c>
      <c r="DE9" s="39">
        <v>3.6</v>
      </c>
      <c r="DF9" s="39">
        <v>13</v>
      </c>
      <c r="DG9" s="40">
        <v>-0.2</v>
      </c>
      <c r="DI9" s="52">
        <v>43952</v>
      </c>
      <c r="DJ9" s="39">
        <v>19.2</v>
      </c>
      <c r="DK9" s="39">
        <v>26.7</v>
      </c>
      <c r="DL9" s="40">
        <v>11.2</v>
      </c>
      <c r="DM9" s="39">
        <v>6.2</v>
      </c>
      <c r="DN9" s="39">
        <v>13.8</v>
      </c>
      <c r="DO9" s="40">
        <v>-0.3</v>
      </c>
      <c r="DQ9" s="52">
        <v>44682</v>
      </c>
      <c r="DR9" s="39">
        <v>18</v>
      </c>
      <c r="DS9" s="39">
        <v>23.6</v>
      </c>
      <c r="DT9" s="40">
        <v>13.6</v>
      </c>
      <c r="DU9" s="39">
        <v>7.1</v>
      </c>
      <c r="DV9" s="39">
        <v>13.8</v>
      </c>
      <c r="DW9" s="40">
        <v>1.5</v>
      </c>
      <c r="DY9" s="52">
        <v>45413</v>
      </c>
      <c r="DZ9" s="39">
        <v>18.5</v>
      </c>
      <c r="EA9" s="39">
        <v>25.5</v>
      </c>
      <c r="EB9" s="40">
        <v>12.6</v>
      </c>
      <c r="EC9" s="39">
        <v>7.1</v>
      </c>
      <c r="ED9" s="39">
        <v>12.9</v>
      </c>
      <c r="EE9" s="40">
        <v>0.3</v>
      </c>
    </row>
    <row r="10" spans="1:144" x14ac:dyDescent="0.3">
      <c r="A10" s="52">
        <v>34121</v>
      </c>
      <c r="B10" s="38">
        <v>21.1</v>
      </c>
      <c r="C10" s="39">
        <v>27.2</v>
      </c>
      <c r="D10" s="40">
        <v>16.3</v>
      </c>
      <c r="E10" s="39">
        <v>10.3</v>
      </c>
      <c r="F10" s="39">
        <v>15.3</v>
      </c>
      <c r="G10" s="40">
        <v>5.6</v>
      </c>
      <c r="I10" s="52">
        <v>34851</v>
      </c>
      <c r="J10" s="38">
        <v>19.8</v>
      </c>
      <c r="K10" s="39">
        <v>31.1</v>
      </c>
      <c r="L10" s="40">
        <v>13.7</v>
      </c>
      <c r="M10" s="39">
        <v>9.3000000000000007</v>
      </c>
      <c r="N10" s="39">
        <v>13.2</v>
      </c>
      <c r="O10" s="40">
        <v>6</v>
      </c>
      <c r="Q10" s="52">
        <v>35582</v>
      </c>
      <c r="R10" s="38">
        <v>19.399999999999999</v>
      </c>
      <c r="S10" s="39">
        <v>25.2</v>
      </c>
      <c r="T10" s="40">
        <v>13.9</v>
      </c>
      <c r="U10" s="39">
        <v>10.8</v>
      </c>
      <c r="V10" s="39">
        <v>15.9</v>
      </c>
      <c r="W10" s="40">
        <v>6.3</v>
      </c>
      <c r="Y10" s="52">
        <v>36312</v>
      </c>
      <c r="Z10" s="38">
        <v>20</v>
      </c>
      <c r="AA10" s="39">
        <v>25.8</v>
      </c>
      <c r="AB10" s="40">
        <v>16</v>
      </c>
      <c r="AC10" s="39">
        <v>8.9</v>
      </c>
      <c r="AD10" s="39">
        <v>14.5</v>
      </c>
      <c r="AE10" s="40">
        <v>4.0999999999999996</v>
      </c>
      <c r="AG10" s="52">
        <v>37043</v>
      </c>
      <c r="AH10" s="38">
        <v>20.100000000000001</v>
      </c>
      <c r="AI10" s="39">
        <v>29.8</v>
      </c>
      <c r="AJ10" s="40">
        <v>14</v>
      </c>
      <c r="AK10" s="39">
        <v>8.9</v>
      </c>
      <c r="AL10" s="39">
        <v>16</v>
      </c>
      <c r="AM10" s="40">
        <v>0.8</v>
      </c>
      <c r="AO10" s="52">
        <v>37773</v>
      </c>
      <c r="AP10" s="38">
        <v>22.1</v>
      </c>
      <c r="AQ10" s="39">
        <v>26</v>
      </c>
      <c r="AR10" s="40">
        <v>19</v>
      </c>
      <c r="AS10" s="39">
        <v>10.9</v>
      </c>
      <c r="AT10" s="39">
        <v>15.7</v>
      </c>
      <c r="AU10" s="40">
        <v>5</v>
      </c>
      <c r="AW10" s="52">
        <v>38504</v>
      </c>
      <c r="AX10" s="38">
        <v>22.2</v>
      </c>
      <c r="AY10" s="39">
        <v>30.2</v>
      </c>
      <c r="AZ10" s="40">
        <v>16</v>
      </c>
      <c r="BA10" s="39">
        <v>10</v>
      </c>
      <c r="BB10" s="39">
        <v>15.3</v>
      </c>
      <c r="BC10" s="40">
        <v>2</v>
      </c>
      <c r="BE10" s="52">
        <v>38869</v>
      </c>
      <c r="BF10" s="38">
        <v>22.2</v>
      </c>
      <c r="BG10" s="39">
        <v>28.9</v>
      </c>
      <c r="BH10" s="40">
        <v>5.6</v>
      </c>
      <c r="BI10" s="39">
        <v>9.8000000000000007</v>
      </c>
      <c r="BJ10" s="39">
        <v>16.399999999999999</v>
      </c>
      <c r="BK10" s="40">
        <v>1.4</v>
      </c>
      <c r="BM10" s="52">
        <v>39600</v>
      </c>
      <c r="BN10" s="39">
        <v>20.3</v>
      </c>
      <c r="BO10" s="39">
        <v>25</v>
      </c>
      <c r="BP10" s="40">
        <v>15.6</v>
      </c>
      <c r="BQ10" s="39">
        <v>8.5</v>
      </c>
      <c r="BR10" s="39">
        <v>14.3</v>
      </c>
      <c r="BS10" s="40">
        <v>3.1</v>
      </c>
      <c r="BU10" s="52">
        <v>40330</v>
      </c>
      <c r="BV10" s="39">
        <v>21.3</v>
      </c>
      <c r="BW10" s="39">
        <v>29</v>
      </c>
      <c r="BX10" s="40">
        <v>14.8</v>
      </c>
      <c r="BY10" s="39">
        <v>8.4</v>
      </c>
      <c r="BZ10" s="39">
        <v>13.7</v>
      </c>
      <c r="CA10" s="40">
        <v>4.2</v>
      </c>
      <c r="CC10" s="52">
        <v>41061</v>
      </c>
      <c r="CD10" s="39">
        <v>18.3</v>
      </c>
      <c r="CE10" s="39">
        <v>24.4</v>
      </c>
      <c r="CF10" s="40">
        <v>13.5</v>
      </c>
      <c r="CG10" s="39">
        <v>10.6</v>
      </c>
      <c r="CH10" s="39">
        <v>16.3</v>
      </c>
      <c r="CI10" s="40">
        <v>5.4</v>
      </c>
      <c r="CK10" s="52">
        <v>41791</v>
      </c>
      <c r="CL10" s="63" t="s">
        <v>84</v>
      </c>
      <c r="CM10" s="63" t="s">
        <v>84</v>
      </c>
      <c r="CN10" s="64" t="s">
        <v>84</v>
      </c>
      <c r="CO10" s="39">
        <v>9.3000000000000007</v>
      </c>
      <c r="CP10" s="39">
        <v>12.6</v>
      </c>
      <c r="CQ10" s="40">
        <v>3.9</v>
      </c>
      <c r="CS10" s="52">
        <v>42522</v>
      </c>
      <c r="CT10" s="63">
        <v>20.3</v>
      </c>
      <c r="CU10" s="63">
        <v>29.5</v>
      </c>
      <c r="CV10" s="64">
        <v>13.1</v>
      </c>
      <c r="CW10" s="39">
        <v>10.9</v>
      </c>
      <c r="CX10" s="39">
        <v>14.5</v>
      </c>
      <c r="CY10" s="40">
        <v>7.3</v>
      </c>
      <c r="DA10" s="52">
        <v>43252</v>
      </c>
      <c r="DB10" s="63">
        <v>21.9</v>
      </c>
      <c r="DC10" s="63">
        <v>26</v>
      </c>
      <c r="DD10" s="64">
        <v>16.7</v>
      </c>
      <c r="DE10" s="39">
        <v>10</v>
      </c>
      <c r="DF10" s="39">
        <v>18</v>
      </c>
      <c r="DG10" s="40">
        <v>4</v>
      </c>
      <c r="DI10" s="52">
        <v>43983</v>
      </c>
      <c r="DJ10" s="63">
        <v>21.2</v>
      </c>
      <c r="DK10" s="63">
        <v>30.9</v>
      </c>
      <c r="DL10" s="64">
        <v>15.1</v>
      </c>
      <c r="DM10" s="39">
        <v>10</v>
      </c>
      <c r="DN10" s="39">
        <v>16</v>
      </c>
      <c r="DO10" s="40">
        <v>2.2999999999999998</v>
      </c>
      <c r="DQ10" s="52">
        <v>44713</v>
      </c>
      <c r="DR10" s="63">
        <v>20.399999999999999</v>
      </c>
      <c r="DS10" s="63">
        <v>28.9</v>
      </c>
      <c r="DT10" s="64">
        <v>14.6</v>
      </c>
      <c r="DU10" s="39">
        <v>9</v>
      </c>
      <c r="DV10" s="39">
        <v>14.6</v>
      </c>
      <c r="DW10" s="40">
        <v>3</v>
      </c>
      <c r="DY10" s="52">
        <v>45444</v>
      </c>
      <c r="DZ10" s="63">
        <v>19.899999999999999</v>
      </c>
      <c r="EA10" s="63">
        <v>28.3</v>
      </c>
      <c r="EB10" s="64">
        <v>14.8</v>
      </c>
      <c r="EC10" s="39">
        <v>7.2</v>
      </c>
      <c r="ED10" s="39">
        <v>13</v>
      </c>
      <c r="EE10" s="40">
        <v>2.5</v>
      </c>
    </row>
    <row r="11" spans="1:144" x14ac:dyDescent="0.3">
      <c r="A11" s="52">
        <v>34151</v>
      </c>
      <c r="B11" s="38">
        <v>20.9</v>
      </c>
      <c r="C11" s="39">
        <v>27.1</v>
      </c>
      <c r="D11" s="40">
        <v>17.8</v>
      </c>
      <c r="E11" s="39">
        <v>10.7</v>
      </c>
      <c r="F11" s="39">
        <v>16</v>
      </c>
      <c r="G11" s="40">
        <v>3.4</v>
      </c>
      <c r="I11" s="52">
        <v>34881</v>
      </c>
      <c r="J11" s="38">
        <v>25</v>
      </c>
      <c r="K11" s="39">
        <v>30.8</v>
      </c>
      <c r="L11" s="40">
        <v>19.399999999999999</v>
      </c>
      <c r="M11" s="39">
        <v>12.8</v>
      </c>
      <c r="N11" s="39">
        <v>16.5</v>
      </c>
      <c r="O11" s="40">
        <v>7.2</v>
      </c>
      <c r="Q11" s="52">
        <v>35612</v>
      </c>
      <c r="R11" s="38">
        <v>22.5</v>
      </c>
      <c r="S11" s="39">
        <v>26.4</v>
      </c>
      <c r="T11" s="40">
        <v>16.5</v>
      </c>
      <c r="U11" s="39">
        <v>10.8</v>
      </c>
      <c r="V11" s="39">
        <v>15.5</v>
      </c>
      <c r="W11" s="40">
        <v>6</v>
      </c>
      <c r="Y11" s="52">
        <v>36342</v>
      </c>
      <c r="Z11" s="38">
        <v>24.2</v>
      </c>
      <c r="AA11" s="39">
        <v>30.4</v>
      </c>
      <c r="AB11" s="40">
        <v>17.100000000000001</v>
      </c>
      <c r="AC11" s="39">
        <v>12.7</v>
      </c>
      <c r="AD11" s="39">
        <v>17.5</v>
      </c>
      <c r="AE11" s="40">
        <v>6.1</v>
      </c>
      <c r="AG11" s="52">
        <v>37073</v>
      </c>
      <c r="AH11" s="38">
        <v>22.8</v>
      </c>
      <c r="AI11" s="39">
        <v>29.5</v>
      </c>
      <c r="AJ11" s="40">
        <v>16.899999999999999</v>
      </c>
      <c r="AK11" s="39">
        <v>12</v>
      </c>
      <c r="AL11" s="39">
        <v>19</v>
      </c>
      <c r="AM11" s="40">
        <v>6</v>
      </c>
      <c r="AO11" s="52">
        <v>37803</v>
      </c>
      <c r="AP11" s="38">
        <v>22.7</v>
      </c>
      <c r="AQ11" s="39">
        <v>31.2</v>
      </c>
      <c r="AR11" s="40">
        <v>18.7</v>
      </c>
      <c r="AS11" s="39">
        <v>12.6</v>
      </c>
      <c r="AT11" s="39">
        <v>16.8</v>
      </c>
      <c r="AU11" s="40">
        <v>8.1999999999999993</v>
      </c>
      <c r="AW11" s="52">
        <v>38534</v>
      </c>
      <c r="AX11" s="38">
        <v>22.9</v>
      </c>
      <c r="AY11" s="39">
        <v>29.3</v>
      </c>
      <c r="AZ11" s="40">
        <v>17.8</v>
      </c>
      <c r="BA11" s="39">
        <v>12.6</v>
      </c>
      <c r="BB11" s="39">
        <v>15.5</v>
      </c>
      <c r="BC11" s="40">
        <v>8.6999999999999993</v>
      </c>
      <c r="BE11" s="52">
        <v>38899</v>
      </c>
      <c r="BF11" s="38">
        <v>24.7</v>
      </c>
      <c r="BG11" s="39">
        <v>34.799999999999997</v>
      </c>
      <c r="BH11" s="40">
        <v>20.5</v>
      </c>
      <c r="BI11" s="39" t="s">
        <v>71</v>
      </c>
      <c r="BJ11" s="39" t="s">
        <v>71</v>
      </c>
      <c r="BK11" s="40" t="s">
        <v>71</v>
      </c>
      <c r="BM11" s="52">
        <v>39630</v>
      </c>
      <c r="BN11" s="39">
        <v>22.2</v>
      </c>
      <c r="BO11" s="39">
        <v>28</v>
      </c>
      <c r="BP11" s="40">
        <v>17.399999999999999</v>
      </c>
      <c r="BQ11" s="39">
        <v>10.7</v>
      </c>
      <c r="BR11" s="39">
        <v>16.100000000000001</v>
      </c>
      <c r="BS11" s="40">
        <v>0</v>
      </c>
      <c r="BU11" s="52">
        <v>40360</v>
      </c>
      <c r="BV11" s="39">
        <v>24.2</v>
      </c>
      <c r="BW11" s="39">
        <v>30</v>
      </c>
      <c r="BX11" s="40">
        <v>20.3</v>
      </c>
      <c r="BY11" s="39">
        <v>12.1</v>
      </c>
      <c r="BZ11" s="39">
        <v>15.4</v>
      </c>
      <c r="CA11" s="40">
        <v>5</v>
      </c>
      <c r="CC11" s="52">
        <v>41091</v>
      </c>
      <c r="CD11" s="39">
        <v>21</v>
      </c>
      <c r="CE11" s="39">
        <v>29.6</v>
      </c>
      <c r="CF11" s="40">
        <v>17.8</v>
      </c>
      <c r="CG11" s="39">
        <v>11.9</v>
      </c>
      <c r="CH11" s="39">
        <v>15.8</v>
      </c>
      <c r="CI11" s="40">
        <v>6.9</v>
      </c>
      <c r="CK11" s="52">
        <v>41821</v>
      </c>
      <c r="CL11" s="39" t="s">
        <v>84</v>
      </c>
      <c r="CM11" s="39" t="s">
        <v>84</v>
      </c>
      <c r="CN11" s="40" t="s">
        <v>84</v>
      </c>
      <c r="CO11" s="39">
        <v>12.9</v>
      </c>
      <c r="CP11" s="39">
        <v>18</v>
      </c>
      <c r="CQ11" s="40">
        <v>6.8</v>
      </c>
      <c r="CS11" s="52">
        <v>42552</v>
      </c>
      <c r="CT11" s="39">
        <v>22.5</v>
      </c>
      <c r="CU11" s="39">
        <v>30.6</v>
      </c>
      <c r="CV11" s="40">
        <v>18.2</v>
      </c>
      <c r="CW11" s="39">
        <v>11.7</v>
      </c>
      <c r="CX11" s="39">
        <v>18.899999999999999</v>
      </c>
      <c r="CY11" s="40">
        <v>6.5</v>
      </c>
      <c r="DA11" s="52">
        <v>43282</v>
      </c>
      <c r="DB11" s="39">
        <v>26.6</v>
      </c>
      <c r="DC11" s="39">
        <v>33.799999999999997</v>
      </c>
      <c r="DD11" s="40">
        <v>20.9</v>
      </c>
      <c r="DE11" s="39">
        <v>11.9</v>
      </c>
      <c r="DF11" s="39">
        <v>16.8</v>
      </c>
      <c r="DG11" s="40">
        <v>9</v>
      </c>
      <c r="DI11" s="52">
        <v>44013</v>
      </c>
      <c r="DJ11" s="39">
        <v>21.6</v>
      </c>
      <c r="DK11" s="39">
        <v>27.9</v>
      </c>
      <c r="DL11" s="40">
        <v>18.3</v>
      </c>
      <c r="DM11" s="39">
        <v>10.6</v>
      </c>
      <c r="DN11" s="39">
        <v>15.5</v>
      </c>
      <c r="DO11" s="40">
        <v>5.2</v>
      </c>
      <c r="DQ11" s="52">
        <v>44743</v>
      </c>
      <c r="DR11" s="39">
        <v>25.2</v>
      </c>
      <c r="DS11" s="39">
        <v>37.6</v>
      </c>
      <c r="DT11" s="40">
        <v>16.7</v>
      </c>
      <c r="DU11" s="39">
        <v>11.6</v>
      </c>
      <c r="DV11" s="39">
        <v>17.399999999999999</v>
      </c>
      <c r="DW11" s="40">
        <v>6</v>
      </c>
      <c r="DY11" s="52">
        <v>45474</v>
      </c>
      <c r="DZ11" s="39">
        <v>21.4</v>
      </c>
      <c r="EA11" s="39">
        <v>29.7</v>
      </c>
      <c r="EB11" s="40">
        <v>15.8</v>
      </c>
      <c r="EC11" s="39">
        <v>10.199999999999999</v>
      </c>
      <c r="ED11" s="39">
        <v>16.8</v>
      </c>
      <c r="EE11" s="40">
        <v>6.2</v>
      </c>
    </row>
    <row r="12" spans="1:144" x14ac:dyDescent="0.3">
      <c r="A12" s="52">
        <v>34182</v>
      </c>
      <c r="B12" s="38">
        <v>21</v>
      </c>
      <c r="C12" s="39">
        <v>25.7</v>
      </c>
      <c r="D12" s="40">
        <v>16.2</v>
      </c>
      <c r="E12" s="39">
        <v>9.1999999999999993</v>
      </c>
      <c r="F12" s="39">
        <v>14.6</v>
      </c>
      <c r="G12" s="40">
        <v>3</v>
      </c>
      <c r="I12" s="52">
        <v>34912</v>
      </c>
      <c r="J12" s="38">
        <v>25.8</v>
      </c>
      <c r="K12" s="39">
        <v>33.1</v>
      </c>
      <c r="L12" s="40">
        <v>16.8</v>
      </c>
      <c r="M12" s="39">
        <v>12.7</v>
      </c>
      <c r="N12" s="39">
        <v>19</v>
      </c>
      <c r="O12" s="40">
        <v>7.5</v>
      </c>
      <c r="Q12" s="52">
        <v>35643</v>
      </c>
      <c r="R12" s="38">
        <v>25.2</v>
      </c>
      <c r="S12" s="39">
        <v>30.1</v>
      </c>
      <c r="T12" s="40">
        <v>19.5</v>
      </c>
      <c r="U12" s="39">
        <v>14.5</v>
      </c>
      <c r="V12" s="39">
        <v>18.8</v>
      </c>
      <c r="W12" s="40">
        <v>8</v>
      </c>
      <c r="Y12" s="52">
        <v>36373</v>
      </c>
      <c r="Z12" s="38">
        <v>22.3</v>
      </c>
      <c r="AA12" s="39">
        <v>30.5</v>
      </c>
      <c r="AB12" s="40">
        <v>15.5</v>
      </c>
      <c r="AC12" s="39">
        <v>11.6</v>
      </c>
      <c r="AD12" s="39">
        <v>17.5</v>
      </c>
      <c r="AE12" s="40">
        <v>6.6</v>
      </c>
      <c r="AG12" s="52">
        <v>37104</v>
      </c>
      <c r="AH12" s="38">
        <v>22.7</v>
      </c>
      <c r="AI12" s="39">
        <v>29.2</v>
      </c>
      <c r="AJ12" s="40">
        <v>18.100000000000001</v>
      </c>
      <c r="AK12" s="39">
        <v>11.9</v>
      </c>
      <c r="AL12" s="39">
        <v>18.399999999999999</v>
      </c>
      <c r="AM12" s="40">
        <v>5.7</v>
      </c>
      <c r="AO12" s="52">
        <v>37834</v>
      </c>
      <c r="AP12" s="38">
        <v>25.6</v>
      </c>
      <c r="AQ12" s="39">
        <v>35.1</v>
      </c>
      <c r="AR12" s="40">
        <v>15</v>
      </c>
      <c r="AS12" s="39">
        <v>13.2</v>
      </c>
      <c r="AT12" s="39">
        <v>18.5</v>
      </c>
      <c r="AU12" s="40">
        <v>3.9</v>
      </c>
      <c r="AW12" s="52">
        <v>38565</v>
      </c>
      <c r="AX12" s="38">
        <v>22</v>
      </c>
      <c r="AY12" s="39">
        <v>28.5</v>
      </c>
      <c r="AZ12" s="40">
        <v>16</v>
      </c>
      <c r="BA12" s="39">
        <v>10.3</v>
      </c>
      <c r="BB12" s="39">
        <v>18.100000000000001</v>
      </c>
      <c r="BC12" s="40">
        <v>5.6</v>
      </c>
      <c r="BE12" s="52">
        <v>38930</v>
      </c>
      <c r="BF12" s="38">
        <v>21.5</v>
      </c>
      <c r="BG12" s="39">
        <v>26.4</v>
      </c>
      <c r="BH12" s="40">
        <v>16</v>
      </c>
      <c r="BI12" s="39">
        <v>11.3</v>
      </c>
      <c r="BJ12" s="39">
        <v>15</v>
      </c>
      <c r="BK12" s="40">
        <v>6.1</v>
      </c>
      <c r="BM12" s="52">
        <v>39661</v>
      </c>
      <c r="BN12" s="39">
        <v>20.7</v>
      </c>
      <c r="BO12" s="39">
        <v>25</v>
      </c>
      <c r="BP12" s="40">
        <v>18</v>
      </c>
      <c r="BQ12" s="39">
        <v>12.4</v>
      </c>
      <c r="BR12" s="39">
        <v>15.5</v>
      </c>
      <c r="BS12" s="40">
        <v>5.3</v>
      </c>
      <c r="BU12" s="52">
        <v>40391</v>
      </c>
      <c r="BV12" s="39">
        <v>20.9</v>
      </c>
      <c r="BW12" s="39">
        <v>24</v>
      </c>
      <c r="BX12" s="40">
        <v>16.399999999999999</v>
      </c>
      <c r="BY12" s="39">
        <v>10.4</v>
      </c>
      <c r="BZ12" s="39">
        <v>18</v>
      </c>
      <c r="CA12" s="40">
        <v>4.5</v>
      </c>
      <c r="CC12" s="52">
        <v>41122</v>
      </c>
      <c r="CD12" s="39">
        <v>22.5</v>
      </c>
      <c r="CE12" s="39">
        <v>29.9</v>
      </c>
      <c r="CF12" s="40">
        <v>18.2</v>
      </c>
      <c r="CG12" s="39">
        <v>11.9</v>
      </c>
      <c r="CH12" s="39">
        <v>16.399999999999999</v>
      </c>
      <c r="CI12" s="40">
        <v>4.8</v>
      </c>
      <c r="CK12" s="52">
        <v>41852</v>
      </c>
      <c r="CL12" s="39">
        <v>20.204000000000001</v>
      </c>
      <c r="CM12" s="39">
        <v>25.6</v>
      </c>
      <c r="CN12" s="40">
        <v>17.5</v>
      </c>
      <c r="CO12" s="39">
        <v>10.387</v>
      </c>
      <c r="CP12" s="39">
        <v>15.6</v>
      </c>
      <c r="CQ12" s="40">
        <v>4</v>
      </c>
      <c r="CS12" s="52">
        <v>42583</v>
      </c>
      <c r="CT12" s="39">
        <v>23.3</v>
      </c>
      <c r="CU12" s="39">
        <v>32.4</v>
      </c>
      <c r="CV12" s="40">
        <v>19</v>
      </c>
      <c r="CW12" s="39">
        <v>12</v>
      </c>
      <c r="CX12" s="39">
        <v>17.5</v>
      </c>
      <c r="CY12" s="40">
        <v>6.5</v>
      </c>
      <c r="DA12" s="52">
        <v>43313</v>
      </c>
      <c r="DB12" s="39">
        <v>22.5</v>
      </c>
      <c r="DC12" s="39">
        <v>30.8</v>
      </c>
      <c r="DD12" s="40">
        <v>16.399999999999999</v>
      </c>
      <c r="DE12" s="39">
        <v>11.6</v>
      </c>
      <c r="DF12" s="39">
        <v>18.5</v>
      </c>
      <c r="DG12" s="40">
        <v>5.8</v>
      </c>
      <c r="DI12" s="52">
        <v>44044</v>
      </c>
      <c r="DJ12" s="39">
        <v>24.7</v>
      </c>
      <c r="DK12" s="39">
        <v>35.200000000000003</v>
      </c>
      <c r="DL12" s="40">
        <v>15.9</v>
      </c>
      <c r="DM12" s="39">
        <v>12.9</v>
      </c>
      <c r="DN12" s="39">
        <v>17.600000000000001</v>
      </c>
      <c r="DO12" s="40">
        <v>7</v>
      </c>
      <c r="DQ12" s="52">
        <v>44774</v>
      </c>
      <c r="DR12" s="39">
        <v>25.4</v>
      </c>
      <c r="DS12" s="39">
        <v>32.200000000000003</v>
      </c>
      <c r="DT12" s="40">
        <v>22</v>
      </c>
      <c r="DU12" s="39">
        <v>12.4</v>
      </c>
      <c r="DV12" s="39">
        <v>18.3</v>
      </c>
      <c r="DW12" s="40">
        <v>4</v>
      </c>
      <c r="DY12" s="52">
        <v>45505</v>
      </c>
      <c r="DZ12" s="39">
        <v>22.2</v>
      </c>
      <c r="EA12" s="39">
        <v>29.9</v>
      </c>
      <c r="EB12" s="40">
        <v>14.4</v>
      </c>
      <c r="EC12" s="39">
        <v>10.7</v>
      </c>
      <c r="ED12" s="39">
        <v>17</v>
      </c>
      <c r="EE12" s="40">
        <v>6</v>
      </c>
      <c r="EK12" s="55"/>
    </row>
    <row r="13" spans="1:144" x14ac:dyDescent="0.3">
      <c r="A13" s="52">
        <v>34213</v>
      </c>
      <c r="B13" s="38">
        <v>16.899999999999999</v>
      </c>
      <c r="C13" s="39">
        <v>22.3</v>
      </c>
      <c r="D13" s="40">
        <v>9.4</v>
      </c>
      <c r="E13" s="39">
        <v>7.2</v>
      </c>
      <c r="F13" s="39">
        <v>15.3</v>
      </c>
      <c r="G13" s="40">
        <v>2</v>
      </c>
      <c r="I13" s="52">
        <v>34943</v>
      </c>
      <c r="J13" s="38">
        <v>18.600000000000001</v>
      </c>
      <c r="K13" s="39">
        <v>22.8</v>
      </c>
      <c r="L13" s="40">
        <v>15.3</v>
      </c>
      <c r="M13" s="39">
        <v>8.9</v>
      </c>
      <c r="N13" s="39">
        <v>15.4</v>
      </c>
      <c r="O13" s="40">
        <v>2.1</v>
      </c>
      <c r="Q13" s="52">
        <v>35674</v>
      </c>
      <c r="R13" s="38">
        <v>20.399999999999999</v>
      </c>
      <c r="S13" s="39">
        <v>25</v>
      </c>
      <c r="T13" s="40">
        <v>17.3</v>
      </c>
      <c r="U13" s="39">
        <v>7.5</v>
      </c>
      <c r="V13" s="39">
        <v>13.4</v>
      </c>
      <c r="W13" s="40">
        <v>2.5</v>
      </c>
      <c r="Y13" s="52">
        <v>36404</v>
      </c>
      <c r="Z13" s="38">
        <v>20.8</v>
      </c>
      <c r="AA13" s="39">
        <v>27.3</v>
      </c>
      <c r="AB13" s="40">
        <v>14</v>
      </c>
      <c r="AC13" s="39">
        <v>11.4</v>
      </c>
      <c r="AD13" s="39">
        <v>14.9</v>
      </c>
      <c r="AE13" s="40">
        <v>5.6</v>
      </c>
      <c r="AG13" s="52">
        <v>37135</v>
      </c>
      <c r="AH13" s="38">
        <v>17.8</v>
      </c>
      <c r="AI13" s="39">
        <v>21</v>
      </c>
      <c r="AJ13" s="40">
        <v>14</v>
      </c>
      <c r="AK13" s="39">
        <v>9.4</v>
      </c>
      <c r="AL13" s="39">
        <v>14.2</v>
      </c>
      <c r="AM13" s="40">
        <v>4.2</v>
      </c>
      <c r="AO13" s="52">
        <v>37865</v>
      </c>
      <c r="AP13" s="38">
        <v>21</v>
      </c>
      <c r="AQ13" s="39">
        <v>26.9</v>
      </c>
      <c r="AR13" s="40">
        <v>14.8</v>
      </c>
      <c r="AS13" s="39">
        <v>6.4</v>
      </c>
      <c r="AT13" s="39">
        <v>13.6</v>
      </c>
      <c r="AU13" s="40">
        <v>-1.3</v>
      </c>
      <c r="AW13" s="52">
        <v>38596</v>
      </c>
      <c r="AX13" s="38">
        <v>21.1</v>
      </c>
      <c r="AY13" s="39">
        <v>27.5</v>
      </c>
      <c r="AZ13" s="40">
        <v>15.5</v>
      </c>
      <c r="BA13" s="39">
        <v>9.8000000000000007</v>
      </c>
      <c r="BB13" s="39">
        <v>17.399999999999999</v>
      </c>
      <c r="BC13" s="40">
        <v>2.8</v>
      </c>
      <c r="BE13" s="52">
        <v>38961</v>
      </c>
      <c r="BF13" s="38">
        <v>22.4</v>
      </c>
      <c r="BG13" s="39">
        <v>28.5</v>
      </c>
      <c r="BH13" s="40">
        <v>18.600000000000001</v>
      </c>
      <c r="BI13" s="39">
        <v>11.6</v>
      </c>
      <c r="BJ13" s="39">
        <v>15.7</v>
      </c>
      <c r="BK13" s="40">
        <v>5</v>
      </c>
      <c r="BM13" s="52">
        <v>39692</v>
      </c>
      <c r="BN13" s="39">
        <v>17.8</v>
      </c>
      <c r="BO13" s="39">
        <v>21.5</v>
      </c>
      <c r="BP13" s="40">
        <v>15</v>
      </c>
      <c r="BQ13" s="39">
        <v>8.6</v>
      </c>
      <c r="BR13" s="39">
        <v>15.1</v>
      </c>
      <c r="BS13" s="40">
        <v>2</v>
      </c>
      <c r="BU13" s="52">
        <v>40422</v>
      </c>
      <c r="BV13" s="39">
        <v>18.7</v>
      </c>
      <c r="BW13" s="39">
        <v>22.5</v>
      </c>
      <c r="BX13" s="40">
        <v>13.8</v>
      </c>
      <c r="BY13" s="39">
        <v>8.4</v>
      </c>
      <c r="BZ13" s="39">
        <v>15</v>
      </c>
      <c r="CA13" s="40">
        <v>2.4</v>
      </c>
      <c r="CC13" s="52">
        <v>41153</v>
      </c>
      <c r="CD13" s="39">
        <v>19.5</v>
      </c>
      <c r="CE13" s="39">
        <v>27</v>
      </c>
      <c r="CF13" s="40">
        <v>14.6</v>
      </c>
      <c r="CG13" s="39">
        <v>7.6</v>
      </c>
      <c r="CH13" s="39">
        <v>13.5</v>
      </c>
      <c r="CI13" s="40">
        <v>1.4</v>
      </c>
      <c r="CK13" s="52">
        <v>41883</v>
      </c>
      <c r="CL13" s="39">
        <v>20.823</v>
      </c>
      <c r="CM13" s="39">
        <v>25.5</v>
      </c>
      <c r="CN13" s="40">
        <v>18</v>
      </c>
      <c r="CO13" s="39">
        <v>9.4459999999999997</v>
      </c>
      <c r="CP13" s="39">
        <v>14.6</v>
      </c>
      <c r="CQ13" s="40">
        <v>3.4</v>
      </c>
      <c r="CS13" s="52">
        <v>42614</v>
      </c>
      <c r="CT13" s="39">
        <v>22</v>
      </c>
      <c r="CU13" s="39">
        <v>30.4</v>
      </c>
      <c r="CV13" s="40">
        <v>18</v>
      </c>
      <c r="CW13" s="39">
        <v>10.8</v>
      </c>
      <c r="CX13" s="39">
        <v>16.399999999999999</v>
      </c>
      <c r="CY13" s="40">
        <v>6</v>
      </c>
      <c r="DA13" s="52">
        <v>43344</v>
      </c>
      <c r="DB13" s="39">
        <v>19.2</v>
      </c>
      <c r="DC13" s="39">
        <v>23.3</v>
      </c>
      <c r="DD13" s="40">
        <v>13.4</v>
      </c>
      <c r="DE13" s="39">
        <v>7</v>
      </c>
      <c r="DF13" s="39">
        <v>16.5</v>
      </c>
      <c r="DG13" s="40">
        <v>-1</v>
      </c>
      <c r="DI13" s="52">
        <v>44075</v>
      </c>
      <c r="DJ13" s="39">
        <v>20.8</v>
      </c>
      <c r="DK13" s="39">
        <v>29.8</v>
      </c>
      <c r="DL13" s="40">
        <v>12.8</v>
      </c>
      <c r="DM13" s="39">
        <v>8.1</v>
      </c>
      <c r="DN13" s="63">
        <v>16.2</v>
      </c>
      <c r="DO13" s="40">
        <v>0.1</v>
      </c>
      <c r="DQ13" s="52">
        <v>44805</v>
      </c>
      <c r="DR13" s="39">
        <v>19</v>
      </c>
      <c r="DS13" s="39">
        <v>24.6</v>
      </c>
      <c r="DT13" s="40">
        <v>13.2</v>
      </c>
      <c r="DU13" s="39">
        <v>9.5</v>
      </c>
      <c r="DV13" s="63">
        <v>17.100000000000001</v>
      </c>
      <c r="DW13" s="40">
        <v>0.5</v>
      </c>
      <c r="DY13" s="52">
        <v>45536</v>
      </c>
      <c r="DZ13" s="39"/>
      <c r="EA13" s="39"/>
      <c r="EB13" s="40"/>
      <c r="EC13" s="39"/>
      <c r="ED13" s="63"/>
      <c r="EE13" s="40"/>
      <c r="EK13" s="55"/>
      <c r="EL13" s="55"/>
    </row>
    <row r="14" spans="1:144" x14ac:dyDescent="0.3">
      <c r="A14" s="52">
        <v>34243</v>
      </c>
      <c r="B14" s="38">
        <v>13</v>
      </c>
      <c r="C14" s="39">
        <v>18.2</v>
      </c>
      <c r="D14" s="40">
        <v>9</v>
      </c>
      <c r="E14" s="39">
        <v>6</v>
      </c>
      <c r="F14" s="39">
        <v>11.5</v>
      </c>
      <c r="G14" s="40">
        <v>-3</v>
      </c>
      <c r="I14" s="52">
        <v>34973</v>
      </c>
      <c r="J14" s="38">
        <v>17.7</v>
      </c>
      <c r="K14" s="39">
        <v>23.5</v>
      </c>
      <c r="L14" s="40">
        <v>13</v>
      </c>
      <c r="M14" s="39">
        <v>7.6</v>
      </c>
      <c r="N14" s="39">
        <v>14.4</v>
      </c>
      <c r="O14" s="40">
        <v>-0.6</v>
      </c>
      <c r="Q14" s="52">
        <v>35704</v>
      </c>
      <c r="R14" s="38">
        <v>15.5</v>
      </c>
      <c r="S14" s="39">
        <v>25.5</v>
      </c>
      <c r="T14" s="40">
        <v>8.8000000000000007</v>
      </c>
      <c r="U14" s="39">
        <v>4.8</v>
      </c>
      <c r="V14" s="39">
        <v>14.3</v>
      </c>
      <c r="W14" s="40">
        <v>-6.9</v>
      </c>
      <c r="Y14" s="52">
        <v>36434</v>
      </c>
      <c r="Z14" s="38">
        <v>15.4</v>
      </c>
      <c r="AA14" s="39">
        <v>19</v>
      </c>
      <c r="AB14" s="40">
        <v>9.9</v>
      </c>
      <c r="AC14" s="39">
        <v>5.2</v>
      </c>
      <c r="AD14" s="39">
        <v>12</v>
      </c>
      <c r="AE14" s="40">
        <v>-1.4</v>
      </c>
      <c r="AG14" s="52">
        <v>37165</v>
      </c>
      <c r="AH14" s="38">
        <v>17.2</v>
      </c>
      <c r="AI14" s="39">
        <v>23.2</v>
      </c>
      <c r="AJ14" s="40">
        <v>12</v>
      </c>
      <c r="AK14" s="39">
        <v>9.4</v>
      </c>
      <c r="AL14" s="39">
        <v>14.6</v>
      </c>
      <c r="AM14" s="40">
        <v>3.5</v>
      </c>
      <c r="AO14" s="52">
        <v>37895</v>
      </c>
      <c r="AP14" s="38">
        <v>14.3</v>
      </c>
      <c r="AQ14" s="39">
        <v>20.6</v>
      </c>
      <c r="AR14" s="40">
        <v>8.8000000000000007</v>
      </c>
      <c r="AS14" s="39">
        <v>4.4000000000000004</v>
      </c>
      <c r="AT14" s="39">
        <v>12.5</v>
      </c>
      <c r="AU14" s="40">
        <v>-3</v>
      </c>
      <c r="AW14" s="52">
        <v>38626</v>
      </c>
      <c r="AX14" s="38">
        <v>17.899999999999999</v>
      </c>
      <c r="AY14" s="39">
        <v>22</v>
      </c>
      <c r="AZ14" s="40">
        <v>13.3</v>
      </c>
      <c r="BA14" s="39">
        <v>9.3000000000000007</v>
      </c>
      <c r="BB14" s="39">
        <v>15.8</v>
      </c>
      <c r="BC14" s="40">
        <v>1</v>
      </c>
      <c r="BE14" s="52">
        <v>38991</v>
      </c>
      <c r="BF14" s="38">
        <v>17.600000000000001</v>
      </c>
      <c r="BG14" s="39">
        <v>20.5</v>
      </c>
      <c r="BH14" s="40">
        <v>14</v>
      </c>
      <c r="BI14" s="39">
        <v>8.9</v>
      </c>
      <c r="BJ14" s="39">
        <v>15.2</v>
      </c>
      <c r="BK14" s="40">
        <v>1.4</v>
      </c>
      <c r="BM14" s="52">
        <v>39722</v>
      </c>
      <c r="BN14" s="39">
        <v>14.5</v>
      </c>
      <c r="BO14" s="39">
        <v>22</v>
      </c>
      <c r="BP14" s="40">
        <v>7.9</v>
      </c>
      <c r="BQ14" s="39">
        <v>3.3</v>
      </c>
      <c r="BR14" s="39">
        <v>11.5</v>
      </c>
      <c r="BS14" s="40">
        <v>-3.2</v>
      </c>
      <c r="BU14" s="52">
        <v>40452</v>
      </c>
      <c r="BV14" s="39">
        <v>15.2</v>
      </c>
      <c r="BW14" s="39">
        <v>22</v>
      </c>
      <c r="BX14" s="40">
        <v>13.5</v>
      </c>
      <c r="BY14" s="39">
        <v>5.8</v>
      </c>
      <c r="BZ14" s="39">
        <v>8.6</v>
      </c>
      <c r="CA14" s="40">
        <v>-5.2</v>
      </c>
      <c r="CC14" s="52">
        <v>41183</v>
      </c>
      <c r="CD14" s="39">
        <v>14.6</v>
      </c>
      <c r="CE14" s="39">
        <v>18.100000000000001</v>
      </c>
      <c r="CF14" s="40">
        <v>8.6</v>
      </c>
      <c r="CG14" s="39">
        <v>4.3</v>
      </c>
      <c r="CH14" s="39">
        <v>10.4</v>
      </c>
      <c r="CI14" s="40">
        <v>0.2</v>
      </c>
      <c r="CK14" s="52">
        <v>41913</v>
      </c>
      <c r="CL14" s="39">
        <v>17.196999999999999</v>
      </c>
      <c r="CM14" s="39">
        <v>21.5</v>
      </c>
      <c r="CN14" s="40">
        <v>12.9</v>
      </c>
      <c r="CO14" s="39">
        <v>8.7870000000000008</v>
      </c>
      <c r="CP14" s="39">
        <v>15.8</v>
      </c>
      <c r="CQ14" s="40">
        <v>0.2</v>
      </c>
      <c r="CS14" s="52">
        <v>42644</v>
      </c>
      <c r="CT14" s="39">
        <v>15.6</v>
      </c>
      <c r="CU14" s="39">
        <v>19</v>
      </c>
      <c r="CV14" s="40">
        <v>12.7</v>
      </c>
      <c r="CW14" s="39">
        <v>6.1</v>
      </c>
      <c r="CX14" s="39">
        <v>11</v>
      </c>
      <c r="CY14" s="40">
        <v>-0.2</v>
      </c>
      <c r="DA14" s="52">
        <v>43374</v>
      </c>
      <c r="DB14" s="39">
        <v>16.2</v>
      </c>
      <c r="DC14" s="39">
        <v>22.7</v>
      </c>
      <c r="DD14" s="40">
        <v>7.4</v>
      </c>
      <c r="DE14" s="39">
        <v>6.2</v>
      </c>
      <c r="DF14" s="39">
        <v>18</v>
      </c>
      <c r="DG14" s="40">
        <v>-2.4</v>
      </c>
      <c r="DI14" s="52">
        <v>44105</v>
      </c>
      <c r="DJ14" s="39">
        <v>14.8</v>
      </c>
      <c r="DK14" s="39">
        <v>18</v>
      </c>
      <c r="DL14" s="40">
        <v>10.1</v>
      </c>
      <c r="DM14" s="39">
        <v>6.7</v>
      </c>
      <c r="DN14" s="39">
        <v>13</v>
      </c>
      <c r="DO14" s="40">
        <v>0.5</v>
      </c>
      <c r="DQ14" s="52">
        <v>44835</v>
      </c>
      <c r="DR14" s="39">
        <v>17.8</v>
      </c>
      <c r="DS14" s="39">
        <v>21.8</v>
      </c>
      <c r="DT14" s="40">
        <v>15.5</v>
      </c>
      <c r="DU14" s="39">
        <v>7.9</v>
      </c>
      <c r="DV14" s="39">
        <v>15.2</v>
      </c>
      <c r="DW14" s="40">
        <v>0.5</v>
      </c>
      <c r="DY14" s="52">
        <v>45566</v>
      </c>
      <c r="DZ14" s="39"/>
      <c r="EA14" s="39"/>
      <c r="EB14" s="40"/>
      <c r="EC14" s="39"/>
      <c r="ED14" s="39"/>
      <c r="EE14" s="40"/>
      <c r="EJ14" s="55"/>
      <c r="EK14" s="55"/>
      <c r="EL14" s="55"/>
    </row>
    <row r="15" spans="1:144" x14ac:dyDescent="0.3">
      <c r="A15" s="52">
        <v>34274</v>
      </c>
      <c r="B15" s="38">
        <v>8.1999999999999993</v>
      </c>
      <c r="C15" s="39">
        <v>16.399999999999999</v>
      </c>
      <c r="D15" s="40">
        <v>-0.9</v>
      </c>
      <c r="E15" s="39">
        <v>1.2</v>
      </c>
      <c r="F15" s="39">
        <v>11</v>
      </c>
      <c r="G15" s="40">
        <v>-4.8</v>
      </c>
      <c r="I15" s="52">
        <v>35004</v>
      </c>
      <c r="J15" s="38">
        <v>11.3</v>
      </c>
      <c r="K15" s="39">
        <v>16.3</v>
      </c>
      <c r="L15" s="40">
        <v>7.3</v>
      </c>
      <c r="M15" s="39">
        <v>3.3</v>
      </c>
      <c r="N15" s="39">
        <v>11.3</v>
      </c>
      <c r="O15" s="40">
        <v>-5.4</v>
      </c>
      <c r="Q15" s="52">
        <v>35735</v>
      </c>
      <c r="R15" s="38">
        <v>12</v>
      </c>
      <c r="S15" s="39">
        <v>15.8</v>
      </c>
      <c r="T15" s="40">
        <v>7.1</v>
      </c>
      <c r="U15" s="39">
        <v>4.7</v>
      </c>
      <c r="V15" s="39">
        <v>13.2</v>
      </c>
      <c r="W15" s="40">
        <v>-3.1</v>
      </c>
      <c r="Y15" s="52">
        <v>36465</v>
      </c>
      <c r="Z15" s="38">
        <v>11.2</v>
      </c>
      <c r="AA15" s="39">
        <v>17.100000000000001</v>
      </c>
      <c r="AB15" s="40">
        <v>6.1</v>
      </c>
      <c r="AC15" s="39">
        <v>4.3</v>
      </c>
      <c r="AD15" s="39">
        <v>11</v>
      </c>
      <c r="AE15" s="40">
        <v>-2.1</v>
      </c>
      <c r="AG15" s="52">
        <v>37196</v>
      </c>
      <c r="AH15" s="38">
        <v>11.1</v>
      </c>
      <c r="AI15" s="39">
        <v>14.9</v>
      </c>
      <c r="AJ15" s="40">
        <v>6.4</v>
      </c>
      <c r="AK15" s="39">
        <v>2.8</v>
      </c>
      <c r="AL15" s="39">
        <v>11.8</v>
      </c>
      <c r="AM15" s="40">
        <v>-2.9</v>
      </c>
      <c r="AO15" s="52">
        <v>37926</v>
      </c>
      <c r="AP15" s="38">
        <v>12.3</v>
      </c>
      <c r="AQ15" s="39">
        <v>17.100000000000001</v>
      </c>
      <c r="AR15" s="40">
        <v>8.4</v>
      </c>
      <c r="AS15" s="39">
        <v>4.4000000000000004</v>
      </c>
      <c r="AT15" s="39">
        <v>12</v>
      </c>
      <c r="AU15" s="40">
        <v>-3.5</v>
      </c>
      <c r="AW15" s="52">
        <v>38657</v>
      </c>
      <c r="AX15" s="38">
        <v>10.7</v>
      </c>
      <c r="AY15" s="39">
        <v>17.100000000000001</v>
      </c>
      <c r="AZ15" s="40">
        <v>4.5999999999999996</v>
      </c>
      <c r="BA15" s="39">
        <v>0.9</v>
      </c>
      <c r="BB15" s="39">
        <v>11.9</v>
      </c>
      <c r="BC15" s="40">
        <v>-5.9</v>
      </c>
      <c r="BE15" s="52">
        <v>39022</v>
      </c>
      <c r="BF15" s="38">
        <v>13.3</v>
      </c>
      <c r="BG15" s="39">
        <v>16.399999999999999</v>
      </c>
      <c r="BH15" s="40">
        <v>9.5</v>
      </c>
      <c r="BI15" s="39">
        <v>2.5</v>
      </c>
      <c r="BJ15" s="39">
        <v>12</v>
      </c>
      <c r="BK15" s="40">
        <v>-3.6</v>
      </c>
      <c r="BM15" s="52">
        <v>39753</v>
      </c>
      <c r="BN15" s="39">
        <v>11.8</v>
      </c>
      <c r="BO15" s="39">
        <v>16.100000000000001</v>
      </c>
      <c r="BP15" s="40">
        <v>5.9</v>
      </c>
      <c r="BQ15" s="39">
        <v>3.1</v>
      </c>
      <c r="BR15" s="39">
        <v>10.5</v>
      </c>
      <c r="BS15" s="40">
        <v>-4.5</v>
      </c>
      <c r="BU15" s="52">
        <v>40483</v>
      </c>
      <c r="BV15" s="39">
        <v>9.5</v>
      </c>
      <c r="BW15" s="39">
        <v>17.5</v>
      </c>
      <c r="BX15" s="40">
        <v>0.5</v>
      </c>
      <c r="BY15" s="39">
        <v>2.2999999999999998</v>
      </c>
      <c r="BZ15" s="39">
        <v>13.4</v>
      </c>
      <c r="CA15" s="40">
        <v>-6.5</v>
      </c>
      <c r="CC15" s="52">
        <v>41214</v>
      </c>
      <c r="CD15" s="39">
        <v>11.6</v>
      </c>
      <c r="CE15" s="39">
        <v>15.2</v>
      </c>
      <c r="CF15" s="40">
        <v>6.6</v>
      </c>
      <c r="CG15" s="39">
        <v>1.6</v>
      </c>
      <c r="CH15" s="39">
        <v>5.9</v>
      </c>
      <c r="CI15" s="40">
        <v>-3</v>
      </c>
      <c r="CK15" s="52">
        <v>41944</v>
      </c>
      <c r="CL15" s="39">
        <v>12.2</v>
      </c>
      <c r="CM15" s="39">
        <v>22.3</v>
      </c>
      <c r="CN15" s="40">
        <v>8.3000000000000007</v>
      </c>
      <c r="CO15" s="39">
        <v>5.4</v>
      </c>
      <c r="CP15" s="39">
        <v>11.1</v>
      </c>
      <c r="CQ15" s="40">
        <v>-2.2000000000000002</v>
      </c>
      <c r="CS15" s="52">
        <v>42675</v>
      </c>
      <c r="CT15" s="39">
        <v>11.4</v>
      </c>
      <c r="CU15" s="39">
        <v>19.600000000000001</v>
      </c>
      <c r="CV15" s="40">
        <v>7</v>
      </c>
      <c r="CW15" s="39">
        <v>1.4</v>
      </c>
      <c r="CX15" s="39">
        <v>8.4</v>
      </c>
      <c r="CY15" s="40">
        <v>-8</v>
      </c>
      <c r="DA15" s="52">
        <v>43405</v>
      </c>
      <c r="DB15" s="39">
        <v>12.1</v>
      </c>
      <c r="DC15" s="39">
        <v>15.6</v>
      </c>
      <c r="DD15" s="40">
        <v>7.2</v>
      </c>
      <c r="DE15" s="39">
        <v>4.5</v>
      </c>
      <c r="DF15" s="39">
        <v>10.6</v>
      </c>
      <c r="DG15" s="40">
        <v>-1.4</v>
      </c>
      <c r="DI15" s="52">
        <v>44136</v>
      </c>
      <c r="DJ15" s="39">
        <v>13</v>
      </c>
      <c r="DK15" s="39">
        <v>17.8</v>
      </c>
      <c r="DL15" s="40">
        <v>8.1</v>
      </c>
      <c r="DM15" s="39">
        <v>6.1</v>
      </c>
      <c r="DN15" s="39">
        <v>13</v>
      </c>
      <c r="DO15" s="40">
        <v>-0.3</v>
      </c>
      <c r="DQ15" s="52">
        <v>44866</v>
      </c>
      <c r="DR15" s="39">
        <v>12.2</v>
      </c>
      <c r="DS15" s="39">
        <v>17.8</v>
      </c>
      <c r="DT15" s="40">
        <v>8</v>
      </c>
      <c r="DU15" s="39">
        <v>6.3</v>
      </c>
      <c r="DV15" s="39">
        <v>12</v>
      </c>
      <c r="DW15" s="40">
        <v>-0.1</v>
      </c>
      <c r="DY15" s="52">
        <v>45597</v>
      </c>
      <c r="DZ15" s="39"/>
      <c r="EA15" s="39"/>
      <c r="EB15" s="40"/>
      <c r="EC15" s="39"/>
      <c r="ED15" s="39"/>
      <c r="EE15" s="40"/>
      <c r="EM15" s="55"/>
      <c r="EN15" s="55"/>
    </row>
    <row r="16" spans="1:144" x14ac:dyDescent="0.3">
      <c r="A16" s="52">
        <v>34304</v>
      </c>
      <c r="B16" s="38">
        <v>9</v>
      </c>
      <c r="C16" s="39">
        <v>13.7</v>
      </c>
      <c r="D16" s="40">
        <v>3.1</v>
      </c>
      <c r="E16" s="39">
        <v>3</v>
      </c>
      <c r="F16" s="39">
        <v>9.4</v>
      </c>
      <c r="G16" s="40">
        <v>-3</v>
      </c>
      <c r="I16" s="52">
        <v>35034</v>
      </c>
      <c r="J16" s="38">
        <v>5.2</v>
      </c>
      <c r="K16" s="39">
        <v>12.4</v>
      </c>
      <c r="L16" s="40">
        <v>0</v>
      </c>
      <c r="M16" s="39">
        <v>-0.2</v>
      </c>
      <c r="N16" s="39">
        <v>9.6</v>
      </c>
      <c r="O16" s="40">
        <v>-6.6</v>
      </c>
      <c r="Q16" s="52">
        <v>35765</v>
      </c>
      <c r="R16" s="38">
        <v>9.1</v>
      </c>
      <c r="S16" s="39">
        <v>15.5</v>
      </c>
      <c r="T16" s="40">
        <v>1.3</v>
      </c>
      <c r="U16" s="39">
        <v>2.8</v>
      </c>
      <c r="V16" s="39">
        <v>10.4</v>
      </c>
      <c r="W16" s="40">
        <v>-2.7</v>
      </c>
      <c r="Y16" s="52">
        <v>36495</v>
      </c>
      <c r="Z16" s="38">
        <v>8.5</v>
      </c>
      <c r="AA16" s="39">
        <v>12.5</v>
      </c>
      <c r="AB16" s="40">
        <v>1.1000000000000001</v>
      </c>
      <c r="AC16" s="39">
        <v>1</v>
      </c>
      <c r="AD16" s="39">
        <v>6.9</v>
      </c>
      <c r="AE16" s="40">
        <v>-5.9</v>
      </c>
      <c r="AG16" s="52">
        <v>37226</v>
      </c>
      <c r="AH16" s="38">
        <v>7.4</v>
      </c>
      <c r="AI16" s="39">
        <v>14.1</v>
      </c>
      <c r="AJ16" s="40">
        <v>1.6</v>
      </c>
      <c r="AK16" s="39">
        <v>-0.4</v>
      </c>
      <c r="AL16" s="39">
        <v>13</v>
      </c>
      <c r="AM16" s="40">
        <v>-3.9</v>
      </c>
      <c r="AO16" s="52">
        <v>37956</v>
      </c>
      <c r="AP16" s="38">
        <v>8.5</v>
      </c>
      <c r="AQ16" s="39">
        <v>13</v>
      </c>
      <c r="AR16" s="40">
        <v>3.9</v>
      </c>
      <c r="AS16" s="39">
        <v>1.7</v>
      </c>
      <c r="AT16" s="39">
        <v>8.6</v>
      </c>
      <c r="AU16" s="40">
        <v>-5.8</v>
      </c>
      <c r="AW16" s="52">
        <v>38687</v>
      </c>
      <c r="AX16" s="38">
        <v>8.1999999999999993</v>
      </c>
      <c r="AY16" s="39">
        <v>13</v>
      </c>
      <c r="AZ16" s="40">
        <v>2</v>
      </c>
      <c r="BA16" s="39">
        <v>0.4</v>
      </c>
      <c r="BB16" s="39">
        <v>6.5</v>
      </c>
      <c r="BC16" s="40">
        <v>-6</v>
      </c>
      <c r="BE16" s="52">
        <v>39052</v>
      </c>
      <c r="BF16" s="38">
        <v>9.9</v>
      </c>
      <c r="BG16" s="39">
        <v>14.2</v>
      </c>
      <c r="BH16" s="40">
        <v>2.9</v>
      </c>
      <c r="BI16" s="39">
        <v>2.9</v>
      </c>
      <c r="BJ16" s="39">
        <v>10.5</v>
      </c>
      <c r="BK16" s="40">
        <v>-4.3</v>
      </c>
      <c r="BM16" s="52">
        <v>39783</v>
      </c>
      <c r="BN16" s="39">
        <v>8</v>
      </c>
      <c r="BO16" s="39">
        <v>15.8</v>
      </c>
      <c r="BP16" s="40">
        <v>1</v>
      </c>
      <c r="BQ16" s="39">
        <v>0.2</v>
      </c>
      <c r="BR16" s="39">
        <v>9.5</v>
      </c>
      <c r="BS16" s="40">
        <v>-9</v>
      </c>
      <c r="BU16" s="52">
        <v>40513</v>
      </c>
      <c r="BV16" s="39">
        <v>3.3</v>
      </c>
      <c r="BW16" s="39">
        <v>7.1</v>
      </c>
      <c r="BX16" s="40">
        <v>-1</v>
      </c>
      <c r="BY16" s="39">
        <v>-4</v>
      </c>
      <c r="BZ16" s="39">
        <v>4</v>
      </c>
      <c r="CA16" s="40">
        <v>-12</v>
      </c>
      <c r="CC16" s="52">
        <v>41244</v>
      </c>
      <c r="CD16" s="39">
        <v>8.8000000000000007</v>
      </c>
      <c r="CE16" s="39">
        <v>13</v>
      </c>
      <c r="CF16" s="40">
        <v>0.2</v>
      </c>
      <c r="CG16" s="39">
        <v>-0.1</v>
      </c>
      <c r="CH16" s="39">
        <v>5.7</v>
      </c>
      <c r="CI16" s="40">
        <v>-8.1999999999999993</v>
      </c>
      <c r="CK16" s="52">
        <v>41974</v>
      </c>
      <c r="CL16" s="39">
        <v>9.1</v>
      </c>
      <c r="CM16" s="39">
        <v>13.6</v>
      </c>
      <c r="CN16" s="40">
        <v>10.9</v>
      </c>
      <c r="CO16" s="39">
        <v>1.2</v>
      </c>
      <c r="CP16" s="39">
        <v>3.4</v>
      </c>
      <c r="CQ16" s="40">
        <v>-6</v>
      </c>
      <c r="CS16" s="52">
        <v>42705</v>
      </c>
      <c r="CT16" s="39">
        <v>9.8000000000000007</v>
      </c>
      <c r="CU16" s="39">
        <v>14</v>
      </c>
      <c r="CV16" s="40">
        <v>3.5</v>
      </c>
      <c r="CW16" s="39">
        <v>1.1000000000000001</v>
      </c>
      <c r="CX16" s="39">
        <v>9.5</v>
      </c>
      <c r="CY16" s="40">
        <v>-6.5</v>
      </c>
      <c r="DA16" s="52">
        <v>43435</v>
      </c>
      <c r="DB16" s="39">
        <v>10.24</v>
      </c>
      <c r="DC16" s="39">
        <v>14.6</v>
      </c>
      <c r="DD16" s="40">
        <v>4.7</v>
      </c>
      <c r="DE16" s="39">
        <v>3.08</v>
      </c>
      <c r="DF16" s="39">
        <v>10.5</v>
      </c>
      <c r="DG16" s="40">
        <v>-4</v>
      </c>
      <c r="DI16" s="52">
        <v>44166</v>
      </c>
      <c r="DJ16" s="39">
        <v>9</v>
      </c>
      <c r="DK16" s="39">
        <v>13.3</v>
      </c>
      <c r="DL16" s="64">
        <v>4.0999999999999996</v>
      </c>
      <c r="DM16" s="63" t="s">
        <v>71</v>
      </c>
      <c r="DN16" s="63" t="s">
        <v>71</v>
      </c>
      <c r="DO16" s="64" t="s">
        <v>71</v>
      </c>
      <c r="DQ16" s="52">
        <v>44896</v>
      </c>
      <c r="DR16" s="39">
        <v>5.6</v>
      </c>
      <c r="DS16" s="39">
        <v>12.6</v>
      </c>
      <c r="DT16" s="64">
        <v>-3.9</v>
      </c>
      <c r="DU16" s="63">
        <v>-0.4</v>
      </c>
      <c r="DV16" s="63">
        <v>8.1</v>
      </c>
      <c r="DW16" s="64">
        <v>-8.6999999999999993</v>
      </c>
      <c r="DY16" s="52">
        <v>45627</v>
      </c>
      <c r="DZ16" s="39"/>
      <c r="EA16" s="39"/>
      <c r="EB16" s="64"/>
      <c r="EC16" s="63"/>
      <c r="ED16" s="63"/>
      <c r="EE16" s="64"/>
      <c r="EF16" s="55"/>
    </row>
    <row r="17" spans="1:135" x14ac:dyDescent="0.3">
      <c r="A17" s="52">
        <v>34335</v>
      </c>
      <c r="B17" s="38">
        <v>9</v>
      </c>
      <c r="C17" s="39">
        <v>13.3</v>
      </c>
      <c r="D17" s="40">
        <v>4</v>
      </c>
      <c r="E17" s="39">
        <v>1.6</v>
      </c>
      <c r="F17" s="39">
        <v>7</v>
      </c>
      <c r="G17" s="40">
        <v>-4</v>
      </c>
      <c r="I17" s="52">
        <v>35065</v>
      </c>
      <c r="J17" s="38">
        <v>6.7</v>
      </c>
      <c r="K17" s="39">
        <v>11.9</v>
      </c>
      <c r="L17" s="40">
        <v>-2.5</v>
      </c>
      <c r="M17" s="39">
        <v>2.8</v>
      </c>
      <c r="N17" s="39">
        <v>9.1</v>
      </c>
      <c r="O17" s="40">
        <v>-6.4</v>
      </c>
      <c r="Q17" s="52">
        <v>35796</v>
      </c>
      <c r="R17" s="38">
        <v>8.9</v>
      </c>
      <c r="S17" s="39">
        <v>14.1</v>
      </c>
      <c r="T17" s="40">
        <v>4.3</v>
      </c>
      <c r="U17" s="39">
        <v>1.5</v>
      </c>
      <c r="V17" s="39">
        <v>6.3</v>
      </c>
      <c r="W17" s="40">
        <v>-4.5</v>
      </c>
      <c r="Y17" s="52">
        <v>36526</v>
      </c>
      <c r="Z17" s="38">
        <v>8.1999999999999993</v>
      </c>
      <c r="AA17" s="39">
        <v>13.1</v>
      </c>
      <c r="AB17" s="40">
        <v>3.6</v>
      </c>
      <c r="AC17" s="39">
        <v>-0.2</v>
      </c>
      <c r="AD17" s="39">
        <v>9.4</v>
      </c>
      <c r="AE17" s="40">
        <v>-7.5</v>
      </c>
      <c r="AG17" s="52">
        <v>37257</v>
      </c>
      <c r="AH17" s="38">
        <v>8.6</v>
      </c>
      <c r="AI17" s="39">
        <v>13.5</v>
      </c>
      <c r="AJ17" s="40">
        <v>2.8</v>
      </c>
      <c r="AK17" s="39">
        <v>2</v>
      </c>
      <c r="AL17" s="39">
        <v>9.6999999999999993</v>
      </c>
      <c r="AM17" s="40">
        <v>-8.1</v>
      </c>
      <c r="AO17" s="52">
        <v>37987</v>
      </c>
      <c r="AP17" s="38">
        <v>8.5</v>
      </c>
      <c r="AQ17" s="39">
        <v>12</v>
      </c>
      <c r="AR17" s="40">
        <v>4</v>
      </c>
      <c r="AS17" s="39">
        <v>1.8</v>
      </c>
      <c r="AT17" s="39">
        <v>7.9</v>
      </c>
      <c r="AU17" s="40">
        <v>-4.7</v>
      </c>
      <c r="AW17" s="52">
        <v>38718</v>
      </c>
      <c r="AX17" s="38">
        <v>7.5</v>
      </c>
      <c r="AY17" s="39">
        <v>11</v>
      </c>
      <c r="AZ17" s="40">
        <v>3.4</v>
      </c>
      <c r="BA17" s="39">
        <v>1.4</v>
      </c>
      <c r="BB17" s="39">
        <v>8</v>
      </c>
      <c r="BC17" s="40">
        <v>-6.7</v>
      </c>
      <c r="BE17" s="52">
        <v>39083</v>
      </c>
      <c r="BF17" s="38">
        <v>10.1</v>
      </c>
      <c r="BG17" s="39">
        <v>14</v>
      </c>
      <c r="BH17" s="40">
        <v>3.6</v>
      </c>
      <c r="BI17" s="39">
        <v>3.4</v>
      </c>
      <c r="BJ17" s="39">
        <v>9.8000000000000007</v>
      </c>
      <c r="BK17" s="40">
        <v>-3.5</v>
      </c>
      <c r="BM17" s="52">
        <v>39814</v>
      </c>
      <c r="BN17" s="39">
        <v>6.5</v>
      </c>
      <c r="BO17" s="39">
        <v>11</v>
      </c>
      <c r="BP17" s="40">
        <v>0.5</v>
      </c>
      <c r="BQ17" s="39">
        <v>-1</v>
      </c>
      <c r="BR17" s="39">
        <v>4.5</v>
      </c>
      <c r="BS17" s="40">
        <v>-10</v>
      </c>
      <c r="BU17" s="52">
        <v>40544</v>
      </c>
      <c r="BV17" s="39">
        <v>7.7</v>
      </c>
      <c r="BW17" s="39">
        <v>13</v>
      </c>
      <c r="BX17" s="40">
        <v>2.4</v>
      </c>
      <c r="BY17" s="39">
        <v>1.2</v>
      </c>
      <c r="BZ17" s="39">
        <v>8.6</v>
      </c>
      <c r="CA17" s="40">
        <v>-5.4</v>
      </c>
      <c r="CC17" s="52">
        <v>41275</v>
      </c>
      <c r="CD17" s="39">
        <v>7.2</v>
      </c>
      <c r="CE17" s="39">
        <v>13</v>
      </c>
      <c r="CF17" s="40">
        <v>0</v>
      </c>
      <c r="CG17" s="39">
        <v>2.6</v>
      </c>
      <c r="CH17" s="39">
        <v>7.9</v>
      </c>
      <c r="CI17" s="40">
        <v>-7.5</v>
      </c>
      <c r="CK17" s="52">
        <v>42005</v>
      </c>
      <c r="CL17" s="39">
        <v>8.5</v>
      </c>
      <c r="CM17" s="39">
        <v>13.8</v>
      </c>
      <c r="CN17" s="40">
        <v>2.5</v>
      </c>
      <c r="CO17" s="39">
        <v>0</v>
      </c>
      <c r="CP17" s="39">
        <v>10.1</v>
      </c>
      <c r="CQ17" s="40">
        <v>-6.1</v>
      </c>
      <c r="CS17" s="52">
        <v>42736</v>
      </c>
      <c r="CT17" s="39">
        <v>7.4</v>
      </c>
      <c r="CU17" s="39">
        <v>11.9</v>
      </c>
      <c r="CV17" s="40">
        <v>1.6</v>
      </c>
      <c r="CW17" s="39">
        <v>-1.2</v>
      </c>
      <c r="CX17" s="39">
        <v>5.5</v>
      </c>
      <c r="CY17" s="40">
        <v>-8.1</v>
      </c>
      <c r="DA17" s="52">
        <v>43466</v>
      </c>
      <c r="DB17" s="39">
        <v>7.3</v>
      </c>
      <c r="DC17" s="39">
        <v>11.9</v>
      </c>
      <c r="DD17" s="40">
        <v>1.6</v>
      </c>
      <c r="DE17" s="39">
        <v>-0.6</v>
      </c>
      <c r="DF17" s="39">
        <v>5.2</v>
      </c>
      <c r="DG17" s="40">
        <v>-7</v>
      </c>
      <c r="DI17" s="52">
        <v>44197</v>
      </c>
      <c r="DJ17" s="39">
        <v>7</v>
      </c>
      <c r="DK17" s="39">
        <v>13.4</v>
      </c>
      <c r="DL17" s="40">
        <v>2.4</v>
      </c>
      <c r="DM17" s="63" t="s">
        <v>71</v>
      </c>
      <c r="DN17" s="63" t="s">
        <v>71</v>
      </c>
      <c r="DO17" s="64" t="s">
        <v>71</v>
      </c>
      <c r="DQ17" s="52">
        <v>44927</v>
      </c>
      <c r="DR17" s="39">
        <v>8.4</v>
      </c>
      <c r="DS17" s="39">
        <v>12.5</v>
      </c>
      <c r="DT17" s="40">
        <v>-0.1</v>
      </c>
      <c r="DU17" s="63">
        <v>2</v>
      </c>
      <c r="DV17" s="63">
        <v>9</v>
      </c>
      <c r="DW17" s="64">
        <v>-7.2</v>
      </c>
      <c r="DY17" s="52">
        <v>45658</v>
      </c>
      <c r="DZ17" s="39"/>
      <c r="EA17" s="39"/>
      <c r="EB17" s="40"/>
      <c r="EC17" s="63"/>
      <c r="ED17" s="63"/>
      <c r="EE17" s="64"/>
    </row>
    <row r="18" spans="1:135" x14ac:dyDescent="0.3">
      <c r="A18" s="52">
        <v>34366</v>
      </c>
      <c r="B18" s="38">
        <v>7.2</v>
      </c>
      <c r="C18" s="39">
        <v>12</v>
      </c>
      <c r="D18" s="40">
        <v>1.1000000000000001</v>
      </c>
      <c r="E18" s="39">
        <v>-0.1</v>
      </c>
      <c r="F18" s="39">
        <v>7.3</v>
      </c>
      <c r="G18" s="40">
        <v>-5.4</v>
      </c>
      <c r="I18" s="52">
        <v>35096</v>
      </c>
      <c r="J18" s="38">
        <v>7.1</v>
      </c>
      <c r="K18" s="39">
        <v>9.9</v>
      </c>
      <c r="L18" s="40">
        <v>1.2</v>
      </c>
      <c r="M18" s="39">
        <v>-0.1</v>
      </c>
      <c r="N18" s="39">
        <v>5.9</v>
      </c>
      <c r="O18" s="40">
        <v>-5.4</v>
      </c>
      <c r="Q18" s="52">
        <v>35827</v>
      </c>
      <c r="R18" s="38">
        <v>11.1</v>
      </c>
      <c r="S18" s="39">
        <v>17.5</v>
      </c>
      <c r="T18" s="40">
        <v>3.1</v>
      </c>
      <c r="U18" s="39">
        <v>3.4</v>
      </c>
      <c r="V18" s="39">
        <v>7.5</v>
      </c>
      <c r="W18" s="40">
        <v>-6.5</v>
      </c>
      <c r="Y18" s="52">
        <v>36557</v>
      </c>
      <c r="Z18" s="38">
        <v>10.7</v>
      </c>
      <c r="AA18" s="39">
        <v>13.9</v>
      </c>
      <c r="AB18" s="40">
        <v>8.1</v>
      </c>
      <c r="AC18" s="39">
        <v>1.6</v>
      </c>
      <c r="AD18" s="39">
        <v>8</v>
      </c>
      <c r="AE18" s="40">
        <v>-4.3</v>
      </c>
      <c r="AG18" s="52">
        <v>37288</v>
      </c>
      <c r="AH18" s="38">
        <v>10.9</v>
      </c>
      <c r="AI18" s="39">
        <v>15</v>
      </c>
      <c r="AJ18" s="40">
        <v>6.8</v>
      </c>
      <c r="AK18" s="39">
        <v>4.0999999999999996</v>
      </c>
      <c r="AL18" s="39">
        <v>9.8000000000000007</v>
      </c>
      <c r="AM18" s="40">
        <v>-1.4</v>
      </c>
      <c r="AO18" s="52">
        <v>38018</v>
      </c>
      <c r="AP18" s="38">
        <v>8.6999999999999993</v>
      </c>
      <c r="AQ18" s="39">
        <v>17.600000000000001</v>
      </c>
      <c r="AR18" s="40">
        <v>3</v>
      </c>
      <c r="AS18" s="39">
        <v>2.8</v>
      </c>
      <c r="AT18" s="39">
        <v>11.1</v>
      </c>
      <c r="AU18" s="40">
        <v>-5.6</v>
      </c>
      <c r="AW18" s="52">
        <v>38749</v>
      </c>
      <c r="AX18" s="38">
        <v>7</v>
      </c>
      <c r="AY18" s="39">
        <v>12.5</v>
      </c>
      <c r="AZ18" s="40">
        <v>0.4</v>
      </c>
      <c r="BA18" s="39">
        <v>1.3</v>
      </c>
      <c r="BB18" s="39">
        <v>5.4</v>
      </c>
      <c r="BC18" s="40">
        <v>-2</v>
      </c>
      <c r="BE18" s="52">
        <v>39114</v>
      </c>
      <c r="BF18" s="38">
        <v>10.199999999999999</v>
      </c>
      <c r="BG18" s="39">
        <v>14</v>
      </c>
      <c r="BH18" s="40">
        <v>5.5</v>
      </c>
      <c r="BI18" s="39">
        <v>2</v>
      </c>
      <c r="BJ18" s="39">
        <v>8.1999999999999993</v>
      </c>
      <c r="BK18" s="40">
        <v>-8.6</v>
      </c>
      <c r="BM18" s="52">
        <v>39845</v>
      </c>
      <c r="BN18" s="39">
        <v>8</v>
      </c>
      <c r="BO18" s="39">
        <v>15.9</v>
      </c>
      <c r="BP18" s="40">
        <v>0.6</v>
      </c>
      <c r="BQ18" s="39">
        <v>-0.5</v>
      </c>
      <c r="BR18" s="39">
        <v>5.9</v>
      </c>
      <c r="BS18" s="40">
        <v>-13.4</v>
      </c>
      <c r="BU18" s="52">
        <v>40575</v>
      </c>
      <c r="BV18" s="39">
        <v>9.6</v>
      </c>
      <c r="BW18" s="39">
        <v>16</v>
      </c>
      <c r="BX18" s="40">
        <v>4.3</v>
      </c>
      <c r="BY18" s="39">
        <v>2.4</v>
      </c>
      <c r="BZ18" s="39">
        <v>9.1</v>
      </c>
      <c r="CA18" s="40">
        <v>-6</v>
      </c>
      <c r="CC18" s="52">
        <v>41306</v>
      </c>
      <c r="CD18" s="39">
        <v>7</v>
      </c>
      <c r="CE18" s="39">
        <v>11.5</v>
      </c>
      <c r="CF18" s="40">
        <v>1.6</v>
      </c>
      <c r="CG18" s="39">
        <v>0.4</v>
      </c>
      <c r="CH18" s="39">
        <v>6.3</v>
      </c>
      <c r="CI18" s="40">
        <v>-4.5</v>
      </c>
      <c r="CK18" s="52">
        <v>42036</v>
      </c>
      <c r="CL18" s="39">
        <v>7</v>
      </c>
      <c r="CM18" s="39">
        <v>11.5</v>
      </c>
      <c r="CN18" s="40">
        <v>5.6</v>
      </c>
      <c r="CO18" s="39">
        <v>0.1</v>
      </c>
      <c r="CP18" s="39">
        <v>5.6</v>
      </c>
      <c r="CQ18" s="40">
        <v>-6.5</v>
      </c>
      <c r="CS18" s="52">
        <v>42767</v>
      </c>
      <c r="CT18" s="39">
        <v>10.4</v>
      </c>
      <c r="CU18" s="39">
        <v>17.5</v>
      </c>
      <c r="CV18" s="40">
        <v>2.4</v>
      </c>
      <c r="CW18" s="39">
        <v>2.7</v>
      </c>
      <c r="CX18" s="39">
        <v>10.3</v>
      </c>
      <c r="CY18" s="40">
        <v>-1.7</v>
      </c>
      <c r="DA18" s="52">
        <v>43497</v>
      </c>
      <c r="DB18" s="39">
        <v>11</v>
      </c>
      <c r="DC18" s="39">
        <v>18.899999999999999</v>
      </c>
      <c r="DD18" s="40">
        <v>3.2</v>
      </c>
      <c r="DE18" s="39">
        <v>0.9</v>
      </c>
      <c r="DF18" s="39">
        <v>6</v>
      </c>
      <c r="DG18" s="40">
        <v>-4.8</v>
      </c>
      <c r="DI18" s="52">
        <v>44228</v>
      </c>
      <c r="DJ18" s="39">
        <v>9.3000000000000007</v>
      </c>
      <c r="DK18" s="39">
        <v>15.3</v>
      </c>
      <c r="DL18" s="40">
        <v>-1.1000000000000001</v>
      </c>
      <c r="DM18" s="39" t="s">
        <v>71</v>
      </c>
      <c r="DN18" s="39" t="s">
        <v>71</v>
      </c>
      <c r="DO18" s="40" t="s">
        <v>71</v>
      </c>
      <c r="DQ18" s="52">
        <v>44958</v>
      </c>
      <c r="DR18" s="39">
        <v>5.4</v>
      </c>
      <c r="DS18" s="39">
        <v>12</v>
      </c>
      <c r="DT18" s="40">
        <v>-1</v>
      </c>
      <c r="DU18" s="39">
        <v>1.4</v>
      </c>
      <c r="DV18" s="39">
        <v>9.1999999999999993</v>
      </c>
      <c r="DW18" s="40">
        <v>-6</v>
      </c>
      <c r="DY18" s="52">
        <v>45689</v>
      </c>
      <c r="DZ18" s="39"/>
      <c r="EA18" s="39"/>
      <c r="EB18" s="40"/>
      <c r="EC18" s="39"/>
      <c r="ED18" s="39"/>
      <c r="EE18" s="40"/>
    </row>
    <row r="19" spans="1:135" x14ac:dyDescent="0.3">
      <c r="A19" s="52">
        <v>34394</v>
      </c>
      <c r="B19" s="38">
        <v>11.7</v>
      </c>
      <c r="C19" s="39">
        <v>17</v>
      </c>
      <c r="D19" s="40">
        <v>9.1</v>
      </c>
      <c r="E19" s="39">
        <v>3.9</v>
      </c>
      <c r="F19" s="39">
        <v>9.8000000000000007</v>
      </c>
      <c r="G19" s="40">
        <v>-2.4</v>
      </c>
      <c r="I19" s="52">
        <v>35125</v>
      </c>
      <c r="J19" s="38">
        <v>8.1</v>
      </c>
      <c r="K19" s="39">
        <v>15</v>
      </c>
      <c r="L19" s="40">
        <v>3.1</v>
      </c>
      <c r="M19" s="39">
        <v>1</v>
      </c>
      <c r="N19" s="39">
        <v>7.6</v>
      </c>
      <c r="O19" s="40">
        <v>-0.3</v>
      </c>
      <c r="Q19" s="52">
        <v>35855</v>
      </c>
      <c r="R19" s="38">
        <v>11.5</v>
      </c>
      <c r="S19" s="39">
        <v>18.100000000000001</v>
      </c>
      <c r="T19" s="40">
        <v>7.8</v>
      </c>
      <c r="U19" s="39">
        <v>4.0999999999999996</v>
      </c>
      <c r="V19" s="39">
        <v>12.4</v>
      </c>
      <c r="W19" s="40">
        <v>-5.3</v>
      </c>
      <c r="Y19" s="52">
        <v>36586</v>
      </c>
      <c r="Z19" s="38">
        <v>12.2</v>
      </c>
      <c r="AA19" s="39">
        <v>16.399999999999999</v>
      </c>
      <c r="AB19" s="40">
        <v>6.3</v>
      </c>
      <c r="AC19" s="39">
        <v>2.9</v>
      </c>
      <c r="AD19" s="39">
        <v>11.2</v>
      </c>
      <c r="AE19" s="40">
        <v>-3.4</v>
      </c>
      <c r="AG19" s="52">
        <v>37316</v>
      </c>
      <c r="AH19" s="38">
        <v>12.2</v>
      </c>
      <c r="AI19" s="39">
        <v>17.3</v>
      </c>
      <c r="AJ19" s="40">
        <v>6.7</v>
      </c>
      <c r="AK19" s="39">
        <v>3.5</v>
      </c>
      <c r="AL19" s="39">
        <v>10.6</v>
      </c>
      <c r="AM19" s="40">
        <v>-2.9</v>
      </c>
      <c r="AO19" s="52">
        <v>38047</v>
      </c>
      <c r="AP19" s="38">
        <v>10.9</v>
      </c>
      <c r="AQ19" s="39">
        <v>18.5</v>
      </c>
      <c r="AR19" s="40">
        <v>6</v>
      </c>
      <c r="AS19" s="39">
        <v>2.6</v>
      </c>
      <c r="AT19" s="39">
        <v>9.1999999999999993</v>
      </c>
      <c r="AU19" s="40">
        <v>-6.5</v>
      </c>
      <c r="AW19" s="52">
        <v>38777</v>
      </c>
      <c r="AX19" s="38">
        <v>9.1</v>
      </c>
      <c r="AY19" s="39">
        <v>15</v>
      </c>
      <c r="AZ19" s="40">
        <v>4.2</v>
      </c>
      <c r="BA19" s="39">
        <v>1.5</v>
      </c>
      <c r="BB19" s="39">
        <v>10.8</v>
      </c>
      <c r="BC19" s="40">
        <v>-6.4</v>
      </c>
      <c r="BE19" s="52">
        <v>39142</v>
      </c>
      <c r="BF19" s="38">
        <v>13</v>
      </c>
      <c r="BG19" s="39">
        <v>18</v>
      </c>
      <c r="BH19" s="40">
        <v>6.5</v>
      </c>
      <c r="BI19" s="39">
        <v>1.9</v>
      </c>
      <c r="BJ19" s="39">
        <v>8.6</v>
      </c>
      <c r="BK19" s="40">
        <v>-4.5</v>
      </c>
      <c r="BM19" s="52">
        <v>39873</v>
      </c>
      <c r="BN19" s="39">
        <v>12.9</v>
      </c>
      <c r="BO19" s="39">
        <v>19</v>
      </c>
      <c r="BP19" s="40">
        <v>7.3</v>
      </c>
      <c r="BQ19" s="39">
        <v>0</v>
      </c>
      <c r="BR19" s="39">
        <v>6.2</v>
      </c>
      <c r="BS19" s="40">
        <v>-5.3</v>
      </c>
      <c r="BU19" s="52">
        <v>40603</v>
      </c>
      <c r="BV19" s="39">
        <v>11.4</v>
      </c>
      <c r="BW19" s="39">
        <v>18.600000000000001</v>
      </c>
      <c r="BX19" s="40">
        <v>4.2</v>
      </c>
      <c r="BY19" s="39">
        <v>0.2</v>
      </c>
      <c r="BZ19" s="39">
        <v>6.3</v>
      </c>
      <c r="CA19" s="40">
        <v>-7</v>
      </c>
      <c r="CC19" s="52">
        <v>41334</v>
      </c>
      <c r="CD19" s="39">
        <v>6.5</v>
      </c>
      <c r="CE19" s="39">
        <v>15.6</v>
      </c>
      <c r="CF19" s="40">
        <v>0.4</v>
      </c>
      <c r="CG19" s="39">
        <v>0.3</v>
      </c>
      <c r="CH19" s="39">
        <v>8</v>
      </c>
      <c r="CI19" s="40">
        <v>-5.6</v>
      </c>
      <c r="CK19" s="52">
        <v>42064</v>
      </c>
      <c r="CL19" s="39">
        <v>10.6</v>
      </c>
      <c r="CM19" s="39">
        <v>14.1</v>
      </c>
      <c r="CN19" s="40">
        <v>6.2</v>
      </c>
      <c r="CO19" s="39">
        <v>1.8</v>
      </c>
      <c r="CP19" s="39">
        <v>7.9</v>
      </c>
      <c r="CQ19" s="40">
        <v>-3.2</v>
      </c>
      <c r="CS19" s="52">
        <v>42795</v>
      </c>
      <c r="CT19" s="39">
        <v>14.9</v>
      </c>
      <c r="CU19" s="39">
        <v>20.9</v>
      </c>
      <c r="CV19" s="40">
        <v>8.6</v>
      </c>
      <c r="CW19" s="39">
        <v>4.9000000000000004</v>
      </c>
      <c r="CX19" s="39">
        <v>11.2</v>
      </c>
      <c r="CY19" s="40">
        <v>1</v>
      </c>
      <c r="DA19" s="52">
        <v>43525</v>
      </c>
      <c r="DB19" s="39">
        <v>12.4</v>
      </c>
      <c r="DC19" s="39">
        <v>18</v>
      </c>
      <c r="DD19" s="40">
        <v>9</v>
      </c>
      <c r="DE19" s="39">
        <v>3.9</v>
      </c>
      <c r="DF19" s="39">
        <v>9.4</v>
      </c>
      <c r="DG19" s="40">
        <v>-2.7</v>
      </c>
      <c r="DI19" s="52">
        <v>44256</v>
      </c>
      <c r="DJ19" s="39">
        <v>10.9</v>
      </c>
      <c r="DK19" s="39">
        <v>23.3</v>
      </c>
      <c r="DL19" s="40">
        <v>5</v>
      </c>
      <c r="DM19" s="39">
        <v>3.9</v>
      </c>
      <c r="DN19" s="39">
        <v>7.8</v>
      </c>
      <c r="DO19" s="40">
        <v>-1.6</v>
      </c>
      <c r="DQ19" s="52">
        <v>44986</v>
      </c>
      <c r="DR19" s="39">
        <v>7.7</v>
      </c>
      <c r="DS19" s="39">
        <v>15</v>
      </c>
      <c r="DT19" s="40">
        <v>-0.5</v>
      </c>
      <c r="DU19" s="39">
        <v>3.3</v>
      </c>
      <c r="DV19" s="39">
        <v>10</v>
      </c>
      <c r="DW19" s="40">
        <v>-2.9</v>
      </c>
      <c r="DY19" s="52">
        <v>45717</v>
      </c>
      <c r="DZ19" s="39"/>
      <c r="EA19" s="39"/>
      <c r="EB19" s="40"/>
      <c r="EC19" s="39"/>
      <c r="ED19" s="39"/>
      <c r="EE19" s="40"/>
    </row>
    <row r="20" spans="1:135" x14ac:dyDescent="0.3">
      <c r="A20" s="52">
        <v>34425</v>
      </c>
      <c r="B20" s="38">
        <v>12.8</v>
      </c>
      <c r="C20" s="39">
        <v>20.3</v>
      </c>
      <c r="D20" s="40">
        <v>7</v>
      </c>
      <c r="E20" s="39">
        <v>3.8</v>
      </c>
      <c r="F20" s="39">
        <v>11.8</v>
      </c>
      <c r="G20" s="40">
        <v>-1</v>
      </c>
      <c r="I20" s="52">
        <v>35156</v>
      </c>
      <c r="J20" s="38">
        <v>13.7</v>
      </c>
      <c r="K20" s="39">
        <v>22</v>
      </c>
      <c r="L20" s="40">
        <v>6.6</v>
      </c>
      <c r="M20" s="39">
        <v>3.1</v>
      </c>
      <c r="N20" s="39">
        <v>10</v>
      </c>
      <c r="O20" s="40">
        <v>-6</v>
      </c>
      <c r="Q20" s="52">
        <v>35886</v>
      </c>
      <c r="R20" s="38">
        <v>11.8</v>
      </c>
      <c r="S20" s="39">
        <v>21.6</v>
      </c>
      <c r="T20" s="40">
        <v>7.1</v>
      </c>
      <c r="U20" s="39">
        <v>4</v>
      </c>
      <c r="V20" s="39">
        <v>8.4</v>
      </c>
      <c r="W20" s="40">
        <v>-1.6</v>
      </c>
      <c r="Y20" s="52">
        <v>36617</v>
      </c>
      <c r="Z20" s="38">
        <v>12.9</v>
      </c>
      <c r="AA20" s="39">
        <v>17</v>
      </c>
      <c r="AB20" s="40">
        <v>6.1</v>
      </c>
      <c r="AC20" s="39">
        <v>4.2</v>
      </c>
      <c r="AD20" s="39">
        <v>9.6</v>
      </c>
      <c r="AE20" s="40">
        <v>-2.6</v>
      </c>
      <c r="AG20" s="52">
        <v>37347</v>
      </c>
      <c r="AH20" s="38">
        <v>15.1</v>
      </c>
      <c r="AI20" s="39">
        <v>22</v>
      </c>
      <c r="AJ20" s="40">
        <v>10.7</v>
      </c>
      <c r="AK20" s="39">
        <v>3.5</v>
      </c>
      <c r="AL20" s="39">
        <v>9</v>
      </c>
      <c r="AM20" s="40">
        <v>-2.4</v>
      </c>
      <c r="AO20" s="52">
        <v>38078</v>
      </c>
      <c r="AP20" s="38">
        <v>14.5</v>
      </c>
      <c r="AQ20" s="39">
        <v>21.5</v>
      </c>
      <c r="AR20" s="40">
        <v>9.1999999999999993</v>
      </c>
      <c r="AS20" s="39">
        <v>4.2</v>
      </c>
      <c r="AT20" s="39">
        <v>10.9</v>
      </c>
      <c r="AU20" s="40">
        <v>-1.5</v>
      </c>
      <c r="AW20" s="52">
        <v>38808</v>
      </c>
      <c r="AX20" s="38">
        <v>14.1</v>
      </c>
      <c r="AY20" s="39">
        <v>18.899999999999999</v>
      </c>
      <c r="AZ20" s="40">
        <v>7.6</v>
      </c>
      <c r="BA20" s="39">
        <v>3.7</v>
      </c>
      <c r="BB20" s="39">
        <v>9.4</v>
      </c>
      <c r="BC20" s="40">
        <v>-5.5</v>
      </c>
      <c r="BE20" s="52">
        <v>39173</v>
      </c>
      <c r="BF20" s="38">
        <v>18.5</v>
      </c>
      <c r="BG20" s="39">
        <v>25</v>
      </c>
      <c r="BH20" s="40">
        <v>10.5</v>
      </c>
      <c r="BI20" s="39">
        <v>4.7</v>
      </c>
      <c r="BJ20" s="39">
        <v>9.6999999999999993</v>
      </c>
      <c r="BK20" s="40">
        <v>-2</v>
      </c>
      <c r="BM20" s="52">
        <v>39904</v>
      </c>
      <c r="BN20" s="39">
        <v>15.8</v>
      </c>
      <c r="BO20" s="39">
        <v>21.5</v>
      </c>
      <c r="BP20" s="40">
        <v>10.6</v>
      </c>
      <c r="BQ20" s="39">
        <v>3.6</v>
      </c>
      <c r="BR20" s="39">
        <v>9</v>
      </c>
      <c r="BS20" s="40">
        <v>-1</v>
      </c>
      <c r="BU20" s="52">
        <v>40634</v>
      </c>
      <c r="BV20" s="39">
        <v>18.899999999999999</v>
      </c>
      <c r="BW20" s="39">
        <v>26</v>
      </c>
      <c r="BX20" s="40">
        <v>13.2</v>
      </c>
      <c r="BY20" s="39">
        <v>4.9000000000000004</v>
      </c>
      <c r="BZ20" s="39">
        <v>10.199999999999999</v>
      </c>
      <c r="CA20" s="40">
        <v>-1.6</v>
      </c>
      <c r="CC20" s="52">
        <v>41365</v>
      </c>
      <c r="CD20" s="39">
        <v>12.4</v>
      </c>
      <c r="CE20" s="39">
        <v>22.4</v>
      </c>
      <c r="CF20" s="40">
        <v>3.2</v>
      </c>
      <c r="CG20" s="39">
        <v>2.5</v>
      </c>
      <c r="CH20" s="39">
        <v>9.5</v>
      </c>
      <c r="CI20" s="40">
        <v>-5.6</v>
      </c>
      <c r="CK20" s="52">
        <v>42095</v>
      </c>
      <c r="CL20" s="39">
        <v>14.8</v>
      </c>
      <c r="CM20" s="39">
        <v>24.4</v>
      </c>
      <c r="CN20" s="40">
        <v>8.6</v>
      </c>
      <c r="CO20" s="39">
        <v>3</v>
      </c>
      <c r="CP20" s="39">
        <v>8.5</v>
      </c>
      <c r="CQ20" s="40">
        <v>-2.2999999999999998</v>
      </c>
      <c r="CS20" s="52">
        <v>42826</v>
      </c>
      <c r="CT20" s="39">
        <v>16.3</v>
      </c>
      <c r="CU20" s="39">
        <v>23.5</v>
      </c>
      <c r="CV20" s="40">
        <v>11</v>
      </c>
      <c r="CW20" s="39">
        <v>2.6</v>
      </c>
      <c r="CX20" s="39">
        <v>9.5</v>
      </c>
      <c r="CY20" s="40">
        <v>-4.5</v>
      </c>
      <c r="DA20" s="52">
        <v>43556</v>
      </c>
      <c r="DB20" s="39">
        <v>13.4</v>
      </c>
      <c r="DC20" s="39">
        <v>20.2</v>
      </c>
      <c r="DD20" s="40">
        <v>5.5</v>
      </c>
      <c r="DE20" s="39">
        <v>3.5</v>
      </c>
      <c r="DF20" s="39">
        <v>8</v>
      </c>
      <c r="DG20" s="40">
        <v>-2.2000000000000002</v>
      </c>
      <c r="DI20" s="52">
        <v>44287</v>
      </c>
      <c r="DJ20" s="39">
        <v>11.4</v>
      </c>
      <c r="DK20" s="39">
        <v>21.2</v>
      </c>
      <c r="DL20" s="40">
        <v>3.5</v>
      </c>
      <c r="DM20" s="39">
        <v>0.2</v>
      </c>
      <c r="DN20" s="39">
        <v>7.5</v>
      </c>
      <c r="DO20" s="40">
        <v>-7.5</v>
      </c>
      <c r="DQ20" s="52">
        <v>45017</v>
      </c>
      <c r="DR20" s="39">
        <v>11.8</v>
      </c>
      <c r="DS20" s="39">
        <v>17.2</v>
      </c>
      <c r="DT20" s="40">
        <v>6.3</v>
      </c>
      <c r="DU20" s="39">
        <v>3.8</v>
      </c>
      <c r="DV20" s="39">
        <v>9.1999999999999993</v>
      </c>
      <c r="DW20" s="40">
        <v>-3.3</v>
      </c>
      <c r="DY20" s="52">
        <v>45748</v>
      </c>
      <c r="DZ20" s="39"/>
      <c r="EA20" s="39"/>
      <c r="EB20" s="40"/>
      <c r="EC20" s="39"/>
      <c r="ED20" s="39"/>
      <c r="EE20" s="40"/>
    </row>
    <row r="21" spans="1:135" x14ac:dyDescent="0.3">
      <c r="A21" s="52">
        <v>34455</v>
      </c>
      <c r="B21" s="38">
        <v>15.4</v>
      </c>
      <c r="C21" s="39">
        <v>20.6</v>
      </c>
      <c r="D21" s="40">
        <v>10.1</v>
      </c>
      <c r="E21" s="39">
        <v>6.5</v>
      </c>
      <c r="F21" s="39">
        <v>11</v>
      </c>
      <c r="G21" s="40">
        <v>0.9</v>
      </c>
      <c r="I21" s="52">
        <v>35186</v>
      </c>
      <c r="J21" s="38">
        <v>14</v>
      </c>
      <c r="K21" s="39">
        <v>21</v>
      </c>
      <c r="L21" s="40">
        <v>8.6</v>
      </c>
      <c r="M21" s="39">
        <v>5.0999999999999996</v>
      </c>
      <c r="N21" s="39">
        <v>12</v>
      </c>
      <c r="O21" s="40">
        <v>-2.9</v>
      </c>
      <c r="Q21" s="52">
        <v>35916</v>
      </c>
      <c r="R21" s="38">
        <v>18.899999999999999</v>
      </c>
      <c r="S21" s="39">
        <v>24.9</v>
      </c>
      <c r="T21" s="40">
        <v>9</v>
      </c>
      <c r="U21" s="39">
        <v>8.4</v>
      </c>
      <c r="V21" s="39">
        <v>13</v>
      </c>
      <c r="W21" s="40">
        <v>-0.3</v>
      </c>
      <c r="Y21" s="52">
        <v>36647</v>
      </c>
      <c r="Z21" s="38">
        <v>17.899999999999999</v>
      </c>
      <c r="AA21" s="39">
        <v>25.9</v>
      </c>
      <c r="AB21" s="40">
        <v>11.6</v>
      </c>
      <c r="AC21" s="39">
        <v>8.6999999999999993</v>
      </c>
      <c r="AD21" s="39">
        <v>13</v>
      </c>
      <c r="AE21" s="40">
        <v>3.1</v>
      </c>
      <c r="AG21" s="52">
        <v>37377</v>
      </c>
      <c r="AH21" s="38">
        <v>16.399999999999999</v>
      </c>
      <c r="AI21" s="39">
        <v>28</v>
      </c>
      <c r="AJ21" s="40">
        <v>11</v>
      </c>
      <c r="AK21" s="39">
        <v>8.1</v>
      </c>
      <c r="AL21" s="39">
        <v>12.4</v>
      </c>
      <c r="AM21" s="40">
        <v>0.6</v>
      </c>
      <c r="AO21" s="52">
        <v>38108</v>
      </c>
      <c r="AP21" s="38">
        <v>17.7</v>
      </c>
      <c r="AQ21" s="39">
        <v>24.5</v>
      </c>
      <c r="AR21" s="40">
        <v>11.4</v>
      </c>
      <c r="AS21" s="39">
        <v>6.8</v>
      </c>
      <c r="AT21" s="39">
        <v>11</v>
      </c>
      <c r="AU21" s="40">
        <v>1.9</v>
      </c>
      <c r="AW21" s="52">
        <v>38838</v>
      </c>
      <c r="AX21" s="38">
        <v>18.600000000000001</v>
      </c>
      <c r="AY21" s="39">
        <v>26</v>
      </c>
      <c r="AZ21" s="40">
        <v>13.1</v>
      </c>
      <c r="BA21" s="39">
        <v>7.7</v>
      </c>
      <c r="BB21" s="39">
        <v>12</v>
      </c>
      <c r="BC21" s="40">
        <v>1</v>
      </c>
      <c r="BE21" s="52">
        <v>39203</v>
      </c>
      <c r="BF21" s="38">
        <v>17.2</v>
      </c>
      <c r="BG21" s="39">
        <v>24.9</v>
      </c>
      <c r="BH21" s="40">
        <v>10.5</v>
      </c>
      <c r="BI21" s="39">
        <v>7.6</v>
      </c>
      <c r="BJ21" s="39">
        <v>11.7</v>
      </c>
      <c r="BK21" s="40">
        <v>1.3</v>
      </c>
      <c r="BM21" s="52">
        <v>39934</v>
      </c>
      <c r="BN21" s="39">
        <v>18.100000000000001</v>
      </c>
      <c r="BO21" s="39">
        <v>23</v>
      </c>
      <c r="BP21" s="40">
        <v>14</v>
      </c>
      <c r="BQ21" s="39">
        <v>5.7</v>
      </c>
      <c r="BR21" s="39">
        <v>10.5</v>
      </c>
      <c r="BS21" s="40">
        <v>-1.2</v>
      </c>
      <c r="BU21" s="52">
        <v>40664</v>
      </c>
      <c r="BV21" s="39">
        <v>18.3</v>
      </c>
      <c r="BW21" s="39">
        <v>23.4</v>
      </c>
      <c r="BX21" s="40">
        <v>13.5</v>
      </c>
      <c r="BY21" s="39">
        <v>6.4</v>
      </c>
      <c r="BZ21" s="39">
        <v>14.1</v>
      </c>
      <c r="CA21" s="40">
        <v>-2.2999999999999998</v>
      </c>
      <c r="CC21" s="52">
        <v>41395</v>
      </c>
      <c r="CD21" s="39">
        <v>16</v>
      </c>
      <c r="CE21" s="39">
        <v>20.5</v>
      </c>
      <c r="CF21" s="40">
        <v>8.4</v>
      </c>
      <c r="CG21" s="39">
        <v>5.5</v>
      </c>
      <c r="CH21" s="39">
        <v>11.5</v>
      </c>
      <c r="CI21" s="40">
        <v>-0.9</v>
      </c>
      <c r="CK21" s="52">
        <v>42125</v>
      </c>
      <c r="CL21" s="39">
        <v>16.600000000000001</v>
      </c>
      <c r="CM21" s="39">
        <v>20.5</v>
      </c>
      <c r="CN21" s="40">
        <v>11.9</v>
      </c>
      <c r="CO21" s="39">
        <v>6.2</v>
      </c>
      <c r="CP21" s="39">
        <v>11.8</v>
      </c>
      <c r="CQ21" s="40">
        <v>1.3</v>
      </c>
      <c r="CS21" s="52">
        <v>42856</v>
      </c>
      <c r="CT21" s="39">
        <v>18.7</v>
      </c>
      <c r="CU21" s="39">
        <v>25.5</v>
      </c>
      <c r="CV21" s="40">
        <v>12.7</v>
      </c>
      <c r="CW21" s="39">
        <v>7.6</v>
      </c>
      <c r="CX21" s="39">
        <v>13.9</v>
      </c>
      <c r="CY21" s="40">
        <v>-1.9</v>
      </c>
      <c r="DA21" s="52">
        <v>43586</v>
      </c>
      <c r="DB21" s="39">
        <v>16.5</v>
      </c>
      <c r="DC21" s="39">
        <v>22</v>
      </c>
      <c r="DD21" s="40">
        <v>10.5</v>
      </c>
      <c r="DE21" s="39">
        <v>5</v>
      </c>
      <c r="DF21" s="39">
        <v>12.1</v>
      </c>
      <c r="DG21" s="40">
        <v>-0.9</v>
      </c>
      <c r="DI21" s="52">
        <v>44317</v>
      </c>
      <c r="DJ21" s="39">
        <v>14.8</v>
      </c>
      <c r="DK21" s="39">
        <v>19.7</v>
      </c>
      <c r="DL21" s="40">
        <v>9.9</v>
      </c>
      <c r="DM21" s="39">
        <v>5</v>
      </c>
      <c r="DN21" s="39">
        <v>11</v>
      </c>
      <c r="DO21" s="40">
        <v>-2.1</v>
      </c>
      <c r="DQ21" s="52">
        <v>45047</v>
      </c>
      <c r="DR21" s="39">
        <v>16.399999999999999</v>
      </c>
      <c r="DS21" s="39">
        <v>20.100000000000001</v>
      </c>
      <c r="DT21" s="40">
        <v>11.9</v>
      </c>
      <c r="DU21" s="39">
        <v>5.7</v>
      </c>
      <c r="DV21" s="39">
        <v>11</v>
      </c>
      <c r="DW21" s="40">
        <v>2</v>
      </c>
      <c r="DY21" s="52">
        <v>45778</v>
      </c>
      <c r="DZ21" s="39"/>
      <c r="EA21" s="39"/>
      <c r="EB21" s="40"/>
      <c r="EC21" s="39"/>
      <c r="ED21" s="39"/>
      <c r="EE21" s="40"/>
    </row>
    <row r="22" spans="1:135" x14ac:dyDescent="0.3">
      <c r="A22" s="52">
        <v>34486</v>
      </c>
      <c r="B22" s="38">
        <v>20.399999999999999</v>
      </c>
      <c r="C22" s="39">
        <v>28</v>
      </c>
      <c r="D22" s="40">
        <v>12.1</v>
      </c>
      <c r="E22" s="39">
        <v>9.2100000000000009</v>
      </c>
      <c r="F22" s="39">
        <v>14.9</v>
      </c>
      <c r="G22" s="40">
        <v>2.5</v>
      </c>
      <c r="I22" s="52">
        <v>35217</v>
      </c>
      <c r="J22" s="38">
        <v>21.2</v>
      </c>
      <c r="K22" s="39">
        <v>30.4</v>
      </c>
      <c r="L22" s="40">
        <v>12</v>
      </c>
      <c r="M22" s="39">
        <v>8.6</v>
      </c>
      <c r="N22" s="39">
        <v>16</v>
      </c>
      <c r="O22" s="40">
        <v>3.9</v>
      </c>
      <c r="Q22" s="52">
        <v>35947</v>
      </c>
      <c r="R22" s="38">
        <v>19</v>
      </c>
      <c r="S22" s="39">
        <v>27.1</v>
      </c>
      <c r="T22" s="40">
        <v>12.3</v>
      </c>
      <c r="U22" s="39">
        <v>10.199999999999999</v>
      </c>
      <c r="V22" s="39">
        <v>15</v>
      </c>
      <c r="W22" s="40">
        <v>5.6</v>
      </c>
      <c r="Y22" s="52">
        <v>36678</v>
      </c>
      <c r="Z22" s="38">
        <v>20.399999999999999</v>
      </c>
      <c r="AA22" s="39">
        <v>29</v>
      </c>
      <c r="AB22" s="40">
        <v>15.3</v>
      </c>
      <c r="AC22" s="39">
        <v>10</v>
      </c>
      <c r="AD22" s="39">
        <v>14.6</v>
      </c>
      <c r="AE22" s="40">
        <v>4</v>
      </c>
      <c r="AG22" s="52">
        <v>37408</v>
      </c>
      <c r="AH22" s="38">
        <v>19.399999999999999</v>
      </c>
      <c r="AI22" s="39">
        <v>26.4</v>
      </c>
      <c r="AJ22" s="40">
        <v>14</v>
      </c>
      <c r="AK22" s="39">
        <v>10.3</v>
      </c>
      <c r="AL22" s="39">
        <v>14.5</v>
      </c>
      <c r="AM22" s="40">
        <v>5.4</v>
      </c>
      <c r="AO22" s="52">
        <v>38139</v>
      </c>
      <c r="AP22" s="38">
        <v>21.2</v>
      </c>
      <c r="AQ22" s="39">
        <v>27.6</v>
      </c>
      <c r="AR22" s="40">
        <v>16</v>
      </c>
      <c r="AS22" s="39">
        <v>9.4</v>
      </c>
      <c r="AT22" s="39">
        <v>13.2</v>
      </c>
      <c r="AU22" s="40">
        <v>4.0999999999999996</v>
      </c>
      <c r="AW22" s="52">
        <v>38869</v>
      </c>
      <c r="AX22" s="38">
        <v>22.2</v>
      </c>
      <c r="AY22" s="39">
        <v>28.9</v>
      </c>
      <c r="AZ22" s="40">
        <v>5.6</v>
      </c>
      <c r="BA22" s="39">
        <v>9.8000000000000007</v>
      </c>
      <c r="BB22" s="39">
        <v>16.399999999999999</v>
      </c>
      <c r="BC22" s="40">
        <v>1.4</v>
      </c>
      <c r="BE22" s="52">
        <v>39234</v>
      </c>
      <c r="BF22" s="38">
        <v>20.7</v>
      </c>
      <c r="BG22" s="39">
        <v>25</v>
      </c>
      <c r="BH22" s="40">
        <v>15.9</v>
      </c>
      <c r="BI22" s="39">
        <v>10.8</v>
      </c>
      <c r="BJ22" s="39">
        <v>14</v>
      </c>
      <c r="BK22" s="40">
        <v>5.4</v>
      </c>
      <c r="BM22" s="52">
        <v>39965</v>
      </c>
      <c r="BN22" s="39">
        <v>21.5</v>
      </c>
      <c r="BO22" s="39">
        <v>29.1</v>
      </c>
      <c r="BP22" s="40">
        <v>14</v>
      </c>
      <c r="BQ22" s="39">
        <v>8.6</v>
      </c>
      <c r="BR22" s="39">
        <v>12.7</v>
      </c>
      <c r="BS22" s="40">
        <v>2</v>
      </c>
      <c r="BU22" s="52">
        <v>40695</v>
      </c>
      <c r="BV22" s="39">
        <v>19.2</v>
      </c>
      <c r="BW22" s="39">
        <v>30.9</v>
      </c>
      <c r="BX22" s="40">
        <v>10.6</v>
      </c>
      <c r="BY22" s="39">
        <v>9.3000000000000007</v>
      </c>
      <c r="BZ22" s="39">
        <v>16.8</v>
      </c>
      <c r="CA22" s="40">
        <v>2</v>
      </c>
      <c r="CC22" s="52">
        <v>41426</v>
      </c>
      <c r="CD22" s="39">
        <v>18.600000000000001</v>
      </c>
      <c r="CE22" s="39">
        <v>26.5</v>
      </c>
      <c r="CF22" s="40">
        <v>13.5</v>
      </c>
      <c r="CG22" s="39">
        <v>9.8000000000000007</v>
      </c>
      <c r="CH22" s="39">
        <v>15.8</v>
      </c>
      <c r="CI22" s="40">
        <v>3.2</v>
      </c>
      <c r="CK22" s="52">
        <v>42156</v>
      </c>
      <c r="CL22" s="39">
        <v>20.2</v>
      </c>
      <c r="CM22" s="39">
        <v>24.1</v>
      </c>
      <c r="CN22" s="40">
        <v>15.4</v>
      </c>
      <c r="CO22" s="39">
        <v>8.6999999999999993</v>
      </c>
      <c r="CP22" s="39">
        <v>14.5</v>
      </c>
      <c r="CQ22" s="40">
        <v>3.7</v>
      </c>
      <c r="CS22" s="52">
        <v>42887</v>
      </c>
      <c r="CT22" s="39">
        <v>22.7</v>
      </c>
      <c r="CU22" s="39">
        <v>32</v>
      </c>
      <c r="CV22" s="40">
        <v>17.600000000000001</v>
      </c>
      <c r="CW22" s="39">
        <v>10.9</v>
      </c>
      <c r="CX22" s="39">
        <v>15.1</v>
      </c>
      <c r="CY22" s="40">
        <v>6.7</v>
      </c>
      <c r="DA22" s="52">
        <v>43617</v>
      </c>
      <c r="DB22" s="39">
        <v>19.8</v>
      </c>
      <c r="DC22" s="39">
        <v>25.3</v>
      </c>
      <c r="DD22" s="40">
        <v>12.6</v>
      </c>
      <c r="DE22" s="39">
        <v>10</v>
      </c>
      <c r="DF22" s="39">
        <v>20.2</v>
      </c>
      <c r="DG22" s="40">
        <v>4.5999999999999996</v>
      </c>
      <c r="DI22" s="52">
        <v>44348</v>
      </c>
      <c r="DJ22" s="39">
        <v>21.6</v>
      </c>
      <c r="DK22" s="39">
        <v>27.3</v>
      </c>
      <c r="DL22" s="40">
        <v>13.7</v>
      </c>
      <c r="DM22" s="39">
        <v>10.7</v>
      </c>
      <c r="DN22" s="39">
        <v>15</v>
      </c>
      <c r="DO22" s="40">
        <v>5.2</v>
      </c>
      <c r="DQ22" s="52">
        <v>45078</v>
      </c>
      <c r="DR22" s="39">
        <v>23.2</v>
      </c>
      <c r="DS22" s="39">
        <v>29.8</v>
      </c>
      <c r="DT22" s="40">
        <v>17.5</v>
      </c>
      <c r="DU22" s="39">
        <v>11.2</v>
      </c>
      <c r="DV22" s="39">
        <v>15.5</v>
      </c>
      <c r="DW22" s="40">
        <v>8</v>
      </c>
      <c r="DY22" s="52">
        <v>45809</v>
      </c>
      <c r="DZ22" s="39"/>
      <c r="EA22" s="39"/>
      <c r="EB22" s="40"/>
      <c r="EC22" s="39"/>
      <c r="ED22" s="39"/>
      <c r="EE22" s="40"/>
    </row>
    <row r="23" spans="1:135" x14ac:dyDescent="0.3">
      <c r="A23" s="52">
        <v>34516</v>
      </c>
      <c r="B23" s="38">
        <v>24.7</v>
      </c>
      <c r="C23" s="39">
        <v>30.8</v>
      </c>
      <c r="D23" s="40">
        <v>20.7</v>
      </c>
      <c r="E23" s="39">
        <v>13</v>
      </c>
      <c r="F23" s="39">
        <v>18.600000000000001</v>
      </c>
      <c r="G23" s="40">
        <v>8.6</v>
      </c>
      <c r="I23" s="52">
        <v>35247</v>
      </c>
      <c r="J23" s="38">
        <v>22.4</v>
      </c>
      <c r="K23" s="39">
        <v>29.2</v>
      </c>
      <c r="L23" s="40">
        <v>15.7</v>
      </c>
      <c r="M23" s="39">
        <v>10.6</v>
      </c>
      <c r="N23" s="39">
        <v>15.8</v>
      </c>
      <c r="O23" s="40">
        <v>4</v>
      </c>
      <c r="Q23" s="52">
        <v>35977</v>
      </c>
      <c r="R23" s="38">
        <v>20.3</v>
      </c>
      <c r="S23" s="39">
        <v>24.5</v>
      </c>
      <c r="T23" s="40">
        <v>17.2</v>
      </c>
      <c r="U23" s="39">
        <v>11.1</v>
      </c>
      <c r="V23" s="39">
        <v>14.9</v>
      </c>
      <c r="W23" s="40">
        <v>7</v>
      </c>
      <c r="Y23" s="52">
        <v>36708</v>
      </c>
      <c r="Z23" s="38">
        <v>20.5</v>
      </c>
      <c r="AA23" s="39">
        <v>25.1</v>
      </c>
      <c r="AB23" s="40">
        <v>16</v>
      </c>
      <c r="AC23" s="39">
        <v>10.5</v>
      </c>
      <c r="AD23" s="39">
        <v>14</v>
      </c>
      <c r="AE23" s="40">
        <v>4.9000000000000004</v>
      </c>
      <c r="AG23" s="52">
        <v>37438</v>
      </c>
      <c r="AH23" s="38">
        <v>21.2</v>
      </c>
      <c r="AI23" s="39">
        <v>30.6</v>
      </c>
      <c r="AJ23" s="40">
        <v>16</v>
      </c>
      <c r="AK23" s="39">
        <v>11.4</v>
      </c>
      <c r="AL23" s="39">
        <v>17.7</v>
      </c>
      <c r="AM23" s="40">
        <v>6.2</v>
      </c>
      <c r="AO23" s="52">
        <v>38169</v>
      </c>
      <c r="AP23" s="38">
        <v>21.9</v>
      </c>
      <c r="AQ23" s="39">
        <v>27.6</v>
      </c>
      <c r="AR23" s="40">
        <v>16.2</v>
      </c>
      <c r="AS23" s="39">
        <v>11.4</v>
      </c>
      <c r="AT23" s="39">
        <v>15.9</v>
      </c>
      <c r="AU23" s="40">
        <v>6</v>
      </c>
      <c r="AW23" s="52">
        <v>38899</v>
      </c>
      <c r="AX23" s="38">
        <v>24.7</v>
      </c>
      <c r="AY23" s="39">
        <v>34.799999999999997</v>
      </c>
      <c r="AZ23" s="40">
        <v>20.5</v>
      </c>
      <c r="BA23" s="39" t="s">
        <v>71</v>
      </c>
      <c r="BB23" s="39" t="s">
        <v>71</v>
      </c>
      <c r="BC23" s="40" t="s">
        <v>71</v>
      </c>
      <c r="BE23" s="52">
        <v>39264</v>
      </c>
      <c r="BF23" s="38">
        <v>21.2</v>
      </c>
      <c r="BG23" s="39">
        <v>25.3</v>
      </c>
      <c r="BH23" s="40">
        <v>18.7</v>
      </c>
      <c r="BI23" s="39">
        <v>11.6</v>
      </c>
      <c r="BJ23" s="39">
        <v>16.399999999999999</v>
      </c>
      <c r="BK23" s="40">
        <v>5.9</v>
      </c>
      <c r="BM23" s="52">
        <v>39995</v>
      </c>
      <c r="BN23" s="39">
        <v>22</v>
      </c>
      <c r="BO23" s="39">
        <v>29.8</v>
      </c>
      <c r="BP23" s="40">
        <v>18.2</v>
      </c>
      <c r="BQ23" s="39">
        <v>10.7</v>
      </c>
      <c r="BR23" s="39">
        <v>16</v>
      </c>
      <c r="BS23" s="40">
        <v>6.5</v>
      </c>
      <c r="BU23" s="52">
        <v>40725</v>
      </c>
      <c r="BV23" s="39">
        <v>20.3</v>
      </c>
      <c r="BW23" s="39">
        <v>24.9</v>
      </c>
      <c r="BX23" s="40">
        <v>14.1</v>
      </c>
      <c r="BY23" s="39">
        <v>9.8000000000000007</v>
      </c>
      <c r="BZ23" s="39">
        <v>14.1</v>
      </c>
      <c r="CA23" s="40">
        <v>5.9</v>
      </c>
      <c r="CC23" s="52">
        <v>41456</v>
      </c>
      <c r="CD23" s="39">
        <v>25.1</v>
      </c>
      <c r="CE23" s="39">
        <v>32.200000000000003</v>
      </c>
      <c r="CF23" s="40">
        <v>17.600000000000001</v>
      </c>
      <c r="CG23" s="39">
        <v>11.7</v>
      </c>
      <c r="CH23" s="39">
        <v>17.7</v>
      </c>
      <c r="CI23" s="40">
        <v>7.3</v>
      </c>
      <c r="CK23" s="52">
        <v>42186</v>
      </c>
      <c r="CL23" s="39">
        <v>22.4</v>
      </c>
      <c r="CM23" s="39">
        <v>33</v>
      </c>
      <c r="CN23" s="40">
        <v>16.7</v>
      </c>
      <c r="CO23" s="39">
        <v>11.2</v>
      </c>
      <c r="CP23" s="39">
        <v>17.8</v>
      </c>
      <c r="CQ23" s="40">
        <v>5</v>
      </c>
      <c r="CS23" s="52">
        <v>42917</v>
      </c>
      <c r="CT23" s="39">
        <v>23.5</v>
      </c>
      <c r="CU23" s="39">
        <v>30</v>
      </c>
      <c r="CV23" s="40">
        <v>18</v>
      </c>
      <c r="CW23" s="39">
        <v>11.3</v>
      </c>
      <c r="CX23" s="39">
        <v>15.9</v>
      </c>
      <c r="CY23" s="40">
        <v>8</v>
      </c>
      <c r="DA23" s="52">
        <v>43647</v>
      </c>
      <c r="DB23" s="39">
        <v>24</v>
      </c>
      <c r="DC23" s="39">
        <v>34.299999999999997</v>
      </c>
      <c r="DD23" s="40">
        <v>19.100000000000001</v>
      </c>
      <c r="DE23" s="39">
        <v>11.6</v>
      </c>
      <c r="DF23" s="39">
        <v>18</v>
      </c>
      <c r="DG23" s="40">
        <v>6.5</v>
      </c>
      <c r="DI23" s="52">
        <v>44378</v>
      </c>
      <c r="DJ23" s="39">
        <v>22</v>
      </c>
      <c r="DK23" s="39">
        <v>30</v>
      </c>
      <c r="DL23" s="40">
        <v>13</v>
      </c>
      <c r="DM23" s="39">
        <v>12.8</v>
      </c>
      <c r="DN23" s="39">
        <v>9.4</v>
      </c>
      <c r="DO23" s="40">
        <v>15.4</v>
      </c>
      <c r="DQ23" s="52">
        <v>45108</v>
      </c>
      <c r="DR23" s="39">
        <v>20.5</v>
      </c>
      <c r="DS23" s="39">
        <v>28.2</v>
      </c>
      <c r="DT23" s="40">
        <v>15.7</v>
      </c>
      <c r="DU23" s="39">
        <v>11.1</v>
      </c>
      <c r="DV23" s="39">
        <v>16</v>
      </c>
      <c r="DW23" s="40">
        <v>6.5</v>
      </c>
      <c r="DY23" s="52">
        <v>45839</v>
      </c>
      <c r="DZ23" s="39"/>
      <c r="EA23" s="39"/>
      <c r="EB23" s="40"/>
      <c r="EC23" s="39"/>
      <c r="ED23" s="39"/>
      <c r="EE23" s="40"/>
    </row>
    <row r="24" spans="1:135" x14ac:dyDescent="0.3">
      <c r="A24" s="52">
        <v>34547</v>
      </c>
      <c r="B24" s="38">
        <v>22</v>
      </c>
      <c r="C24" s="39">
        <v>28.8</v>
      </c>
      <c r="D24" s="40">
        <v>18</v>
      </c>
      <c r="E24" s="39">
        <v>11.8</v>
      </c>
      <c r="F24" s="39">
        <v>18.5</v>
      </c>
      <c r="G24" s="40">
        <v>4.4000000000000004</v>
      </c>
      <c r="I24" s="52">
        <v>35278</v>
      </c>
      <c r="J24" s="38">
        <v>21.7</v>
      </c>
      <c r="K24" s="39">
        <v>29.3</v>
      </c>
      <c r="L24" s="40">
        <v>16.399999999999999</v>
      </c>
      <c r="M24" s="39">
        <v>10.8</v>
      </c>
      <c r="N24" s="39">
        <v>15</v>
      </c>
      <c r="O24" s="40">
        <v>6.9</v>
      </c>
      <c r="Q24" s="52">
        <v>36008</v>
      </c>
      <c r="R24" s="38">
        <v>22.8</v>
      </c>
      <c r="S24" s="39">
        <v>30.2</v>
      </c>
      <c r="T24" s="40">
        <v>17.899999999999999</v>
      </c>
      <c r="U24" s="39">
        <v>10</v>
      </c>
      <c r="V24" s="39">
        <v>14.8</v>
      </c>
      <c r="W24" s="40">
        <v>5.3</v>
      </c>
      <c r="Y24" s="52">
        <v>36739</v>
      </c>
      <c r="Z24" s="38">
        <v>22.9</v>
      </c>
      <c r="AA24" s="39">
        <v>26.6</v>
      </c>
      <c r="AB24" s="40">
        <v>19.600000000000001</v>
      </c>
      <c r="AC24" s="39">
        <v>11</v>
      </c>
      <c r="AD24" s="39">
        <v>17.600000000000001</v>
      </c>
      <c r="AE24" s="40">
        <v>5.4</v>
      </c>
      <c r="AG24" s="52">
        <v>37469</v>
      </c>
      <c r="AH24" s="38" t="s">
        <v>66</v>
      </c>
      <c r="AI24" s="39" t="s">
        <v>66</v>
      </c>
      <c r="AJ24" s="40" t="s">
        <v>66</v>
      </c>
      <c r="AK24" s="39">
        <v>12.4</v>
      </c>
      <c r="AL24" s="39">
        <v>16.100000000000001</v>
      </c>
      <c r="AM24" s="40">
        <v>9.4</v>
      </c>
      <c r="AO24" s="52">
        <v>38200</v>
      </c>
      <c r="AP24" s="38">
        <v>23.3</v>
      </c>
      <c r="AQ24" s="39">
        <v>29.4</v>
      </c>
      <c r="AR24" s="40">
        <v>19.2</v>
      </c>
      <c r="AS24" s="39">
        <v>13.5</v>
      </c>
      <c r="AT24" s="39">
        <v>19.600000000000001</v>
      </c>
      <c r="AU24" s="40">
        <v>8.3000000000000007</v>
      </c>
      <c r="AW24" s="52">
        <v>38930</v>
      </c>
      <c r="AX24" s="38">
        <v>21.5</v>
      </c>
      <c r="AY24" s="39">
        <v>26.4</v>
      </c>
      <c r="AZ24" s="40">
        <v>16</v>
      </c>
      <c r="BA24" s="39">
        <v>11.3</v>
      </c>
      <c r="BB24" s="39">
        <v>15</v>
      </c>
      <c r="BC24" s="40">
        <v>6.1</v>
      </c>
      <c r="BE24" s="52">
        <v>39295</v>
      </c>
      <c r="BF24" s="38">
        <v>21.2</v>
      </c>
      <c r="BG24" s="39">
        <v>28</v>
      </c>
      <c r="BH24" s="40">
        <v>16.5</v>
      </c>
      <c r="BI24" s="39">
        <v>10.5</v>
      </c>
      <c r="BJ24" s="39">
        <v>15</v>
      </c>
      <c r="BK24" s="40">
        <v>6</v>
      </c>
      <c r="BM24" s="52">
        <v>40026</v>
      </c>
      <c r="BN24" s="39">
        <v>22.6</v>
      </c>
      <c r="BO24" s="39">
        <v>28.4</v>
      </c>
      <c r="BP24" s="40">
        <v>19</v>
      </c>
      <c r="BQ24" s="39">
        <v>10</v>
      </c>
      <c r="BR24" s="39">
        <v>15.7</v>
      </c>
      <c r="BS24" s="40">
        <v>4.5</v>
      </c>
      <c r="BU24" s="52">
        <v>40756</v>
      </c>
      <c r="BV24" s="39">
        <v>21.7</v>
      </c>
      <c r="BW24" s="39">
        <v>28.9</v>
      </c>
      <c r="BX24" s="40">
        <v>14.5</v>
      </c>
      <c r="BY24" s="39">
        <v>11</v>
      </c>
      <c r="BZ24" s="39">
        <v>17</v>
      </c>
      <c r="CA24" s="40">
        <v>7.1</v>
      </c>
      <c r="CC24" s="52">
        <v>41487</v>
      </c>
      <c r="CD24" s="39">
        <v>23.4</v>
      </c>
      <c r="CE24" s="39">
        <v>31.7</v>
      </c>
      <c r="CF24" s="40">
        <v>18.8</v>
      </c>
      <c r="CG24" s="39">
        <v>12</v>
      </c>
      <c r="CH24" s="39">
        <v>16.2</v>
      </c>
      <c r="CI24" s="40">
        <v>6.1</v>
      </c>
      <c r="CK24" s="52">
        <v>42217</v>
      </c>
      <c r="CL24" s="39">
        <v>21.6</v>
      </c>
      <c r="CM24" s="39">
        <v>28.4</v>
      </c>
      <c r="CN24" s="40">
        <v>17.2</v>
      </c>
      <c r="CO24" s="39">
        <v>11.2</v>
      </c>
      <c r="CP24" s="39">
        <v>17.399999999999999</v>
      </c>
      <c r="CQ24" s="40">
        <v>4</v>
      </c>
      <c r="CS24" s="52">
        <v>42948</v>
      </c>
      <c r="CT24" s="39">
        <v>22.9</v>
      </c>
      <c r="CU24" s="39">
        <v>27.6</v>
      </c>
      <c r="CV24" s="40">
        <v>18.399999999999999</v>
      </c>
      <c r="CW24" s="39">
        <v>10.3</v>
      </c>
      <c r="CX24" s="39">
        <v>16</v>
      </c>
      <c r="CY24" s="40">
        <v>5.4</v>
      </c>
      <c r="DA24" s="52">
        <v>43678</v>
      </c>
      <c r="DB24" s="39">
        <v>22.9</v>
      </c>
      <c r="DC24" s="39">
        <v>30.9</v>
      </c>
      <c r="DD24" s="40">
        <v>15.5</v>
      </c>
      <c r="DE24" s="39">
        <v>10.5</v>
      </c>
      <c r="DF24" s="39">
        <v>16.5</v>
      </c>
      <c r="DG24" s="40">
        <v>5.8</v>
      </c>
      <c r="DI24" s="52">
        <v>44409</v>
      </c>
      <c r="DJ24" s="39">
        <v>20.9</v>
      </c>
      <c r="DK24" s="39">
        <v>26.9</v>
      </c>
      <c r="DL24" s="40">
        <v>17.100000000000001</v>
      </c>
      <c r="DM24" s="39">
        <v>11.8</v>
      </c>
      <c r="DN24" s="39">
        <v>15</v>
      </c>
      <c r="DO24" s="40">
        <v>6.5</v>
      </c>
      <c r="DQ24" s="52">
        <v>45139</v>
      </c>
      <c r="DR24" s="39">
        <v>20.2</v>
      </c>
      <c r="DS24" s="39">
        <v>24.6</v>
      </c>
      <c r="DT24" s="40">
        <v>15.6</v>
      </c>
      <c r="DU24" s="39">
        <v>12.5</v>
      </c>
      <c r="DV24" s="39">
        <v>17.8</v>
      </c>
      <c r="DW24" s="40">
        <v>7.5</v>
      </c>
      <c r="DY24" s="52">
        <v>45870</v>
      </c>
      <c r="DZ24" s="39"/>
      <c r="EA24" s="39"/>
      <c r="EB24" s="40"/>
      <c r="EC24" s="39"/>
      <c r="ED24" s="39"/>
      <c r="EE24" s="40"/>
    </row>
    <row r="25" spans="1:135" x14ac:dyDescent="0.3">
      <c r="A25" s="52">
        <v>34578</v>
      </c>
      <c r="B25" s="38">
        <v>17.2</v>
      </c>
      <c r="C25" s="39">
        <v>21</v>
      </c>
      <c r="D25" s="40">
        <v>11</v>
      </c>
      <c r="E25" s="39">
        <v>8.4</v>
      </c>
      <c r="F25" s="39">
        <v>13.5</v>
      </c>
      <c r="G25" s="40">
        <v>3.4</v>
      </c>
      <c r="I25" s="52">
        <v>35309</v>
      </c>
      <c r="J25" s="38">
        <v>17.899999999999999</v>
      </c>
      <c r="K25" s="39">
        <v>21.4</v>
      </c>
      <c r="L25" s="40">
        <v>13.5</v>
      </c>
      <c r="M25" s="39">
        <v>9.1</v>
      </c>
      <c r="N25" s="39">
        <v>14.5</v>
      </c>
      <c r="O25" s="40">
        <v>2.4</v>
      </c>
      <c r="Q25" s="52">
        <v>36039</v>
      </c>
      <c r="R25" s="38">
        <v>19.5</v>
      </c>
      <c r="S25" s="39">
        <v>23.8</v>
      </c>
      <c r="T25" s="40">
        <v>14.9</v>
      </c>
      <c r="U25" s="39">
        <v>10.9</v>
      </c>
      <c r="V25" s="39">
        <v>16</v>
      </c>
      <c r="W25" s="40">
        <v>6.2</v>
      </c>
      <c r="Y25" s="52">
        <v>36770</v>
      </c>
      <c r="Z25" s="38">
        <v>19.899999999999999</v>
      </c>
      <c r="AA25" s="39">
        <v>26.5</v>
      </c>
      <c r="AB25" s="40">
        <v>15.6</v>
      </c>
      <c r="AC25" s="39">
        <v>10.8</v>
      </c>
      <c r="AD25" s="39">
        <v>16.5</v>
      </c>
      <c r="AE25" s="40">
        <v>4.9000000000000004</v>
      </c>
      <c r="AG25" s="52">
        <v>37500</v>
      </c>
      <c r="AH25" s="38">
        <v>19.8</v>
      </c>
      <c r="AI25" s="39">
        <v>24.1</v>
      </c>
      <c r="AJ25" s="40">
        <v>16.899999999999999</v>
      </c>
      <c r="AK25" s="39">
        <v>9.3000000000000007</v>
      </c>
      <c r="AL25" s="39">
        <v>15.4</v>
      </c>
      <c r="AM25" s="40">
        <v>3.1</v>
      </c>
      <c r="AO25" s="52">
        <v>38231</v>
      </c>
      <c r="AP25" s="38">
        <v>20.3</v>
      </c>
      <c r="AQ25" s="39">
        <v>27.5</v>
      </c>
      <c r="AR25" s="40">
        <v>14</v>
      </c>
      <c r="AS25" s="39">
        <v>9.6999999999999993</v>
      </c>
      <c r="AT25" s="39">
        <v>16.5</v>
      </c>
      <c r="AU25" s="40">
        <v>1.9</v>
      </c>
      <c r="AW25" s="52">
        <v>38961</v>
      </c>
      <c r="AX25" s="38">
        <v>22.4</v>
      </c>
      <c r="AY25" s="39">
        <v>28.5</v>
      </c>
      <c r="AZ25" s="40">
        <v>18.600000000000001</v>
      </c>
      <c r="BA25" s="39">
        <v>11.6</v>
      </c>
      <c r="BB25" s="39">
        <v>15.7</v>
      </c>
      <c r="BC25" s="40">
        <v>5</v>
      </c>
      <c r="BE25" s="52">
        <v>39326</v>
      </c>
      <c r="BF25" s="38">
        <v>19.7</v>
      </c>
      <c r="BG25" s="39">
        <v>24</v>
      </c>
      <c r="BH25" s="40">
        <v>13</v>
      </c>
      <c r="BI25" s="39">
        <v>8.9</v>
      </c>
      <c r="BJ25" s="39">
        <v>15</v>
      </c>
      <c r="BK25" s="40">
        <v>4</v>
      </c>
      <c r="BM25" s="52">
        <v>40057</v>
      </c>
      <c r="BN25" s="39">
        <v>20.100000000000001</v>
      </c>
      <c r="BO25" s="39">
        <v>27</v>
      </c>
      <c r="BP25" s="40">
        <v>16.5</v>
      </c>
      <c r="BQ25" s="39">
        <v>7.6</v>
      </c>
      <c r="BR25" s="39">
        <v>13.5</v>
      </c>
      <c r="BS25" s="40">
        <v>1</v>
      </c>
      <c r="BU25" s="52">
        <v>40787</v>
      </c>
      <c r="BV25" s="39">
        <v>20.7</v>
      </c>
      <c r="BW25" s="39">
        <v>26.3</v>
      </c>
      <c r="BX25" s="40">
        <v>16.8</v>
      </c>
      <c r="BY25" s="39">
        <v>9.6</v>
      </c>
      <c r="BZ25" s="39">
        <v>16.8</v>
      </c>
      <c r="CA25" s="40">
        <v>3.2</v>
      </c>
      <c r="CC25" s="52">
        <v>41518</v>
      </c>
      <c r="CD25" s="39">
        <v>19.3</v>
      </c>
      <c r="CE25" s="39">
        <v>29.5</v>
      </c>
      <c r="CF25" s="40">
        <v>15</v>
      </c>
      <c r="CG25" s="39">
        <v>9</v>
      </c>
      <c r="CH25" s="39">
        <v>13.9</v>
      </c>
      <c r="CI25" s="40">
        <v>5</v>
      </c>
      <c r="CK25" s="52">
        <v>42248</v>
      </c>
      <c r="CL25" s="39">
        <v>17.8</v>
      </c>
      <c r="CM25" s="39">
        <v>21</v>
      </c>
      <c r="CN25" s="40">
        <v>14.7</v>
      </c>
      <c r="CO25" s="39">
        <v>7.3</v>
      </c>
      <c r="CP25" s="39">
        <v>13.8</v>
      </c>
      <c r="CQ25" s="40">
        <v>1.9</v>
      </c>
      <c r="CS25" s="52">
        <v>42979</v>
      </c>
      <c r="CT25" s="63" t="s">
        <v>84</v>
      </c>
      <c r="CU25" s="63" t="s">
        <v>84</v>
      </c>
      <c r="CV25" s="64" t="s">
        <v>84</v>
      </c>
      <c r="CW25" s="39">
        <v>6.6</v>
      </c>
      <c r="CX25" s="39">
        <v>13.4</v>
      </c>
      <c r="CY25" s="40">
        <v>2</v>
      </c>
      <c r="DA25" s="52">
        <v>43709</v>
      </c>
      <c r="DB25" s="63">
        <v>20.399999999999999</v>
      </c>
      <c r="DC25" s="63">
        <v>25.3</v>
      </c>
      <c r="DD25" s="64">
        <v>15.7</v>
      </c>
      <c r="DE25" s="39">
        <v>9.9</v>
      </c>
      <c r="DF25" s="39">
        <v>16.5</v>
      </c>
      <c r="DG25" s="40">
        <v>3</v>
      </c>
      <c r="DI25" s="52">
        <v>44440</v>
      </c>
      <c r="DJ25" s="63">
        <v>20.9</v>
      </c>
      <c r="DK25" s="63">
        <v>27.7</v>
      </c>
      <c r="DL25" s="64">
        <v>15.1</v>
      </c>
      <c r="DM25" s="39">
        <v>10.5</v>
      </c>
      <c r="DN25" s="39">
        <v>17</v>
      </c>
      <c r="DO25" s="40">
        <v>2.2000000000000002</v>
      </c>
      <c r="DQ25" s="52">
        <v>45170</v>
      </c>
      <c r="DR25" s="63">
        <v>22.7</v>
      </c>
      <c r="DS25" s="63">
        <v>31.9</v>
      </c>
      <c r="DT25" s="64">
        <v>12.2</v>
      </c>
      <c r="DU25" s="39">
        <v>11.2</v>
      </c>
      <c r="DV25" s="39">
        <v>15</v>
      </c>
      <c r="DW25" s="40">
        <v>4.5</v>
      </c>
      <c r="DY25" s="52">
        <v>45901</v>
      </c>
      <c r="DZ25" s="63"/>
      <c r="EA25" s="63"/>
      <c r="EB25" s="64"/>
      <c r="EC25" s="39"/>
      <c r="ED25" s="39"/>
      <c r="EE25" s="40"/>
    </row>
    <row r="26" spans="1:135" x14ac:dyDescent="0.3">
      <c r="A26" s="52">
        <v>34608</v>
      </c>
      <c r="B26" s="38">
        <v>14.7</v>
      </c>
      <c r="C26" s="39">
        <v>18.399999999999999</v>
      </c>
      <c r="D26" s="40">
        <v>10.4</v>
      </c>
      <c r="E26" s="39">
        <v>4.5999999999999996</v>
      </c>
      <c r="F26" s="39">
        <v>11.8</v>
      </c>
      <c r="G26" s="40">
        <v>-1.5</v>
      </c>
      <c r="I26" s="52">
        <v>35339</v>
      </c>
      <c r="J26" s="38">
        <v>15.8</v>
      </c>
      <c r="K26" s="39">
        <v>18.600000000000001</v>
      </c>
      <c r="L26" s="40">
        <v>11.7</v>
      </c>
      <c r="M26" s="39">
        <v>6.8</v>
      </c>
      <c r="N26" s="39">
        <v>12.9</v>
      </c>
      <c r="O26" s="40">
        <v>0.9</v>
      </c>
      <c r="Q26" s="52">
        <v>36069</v>
      </c>
      <c r="R26" s="38">
        <v>14.3</v>
      </c>
      <c r="S26" s="39">
        <v>18.5</v>
      </c>
      <c r="T26" s="40">
        <v>10</v>
      </c>
      <c r="U26" s="39">
        <v>6.8</v>
      </c>
      <c r="V26" s="39">
        <v>14.5</v>
      </c>
      <c r="W26" s="40">
        <v>-0.6</v>
      </c>
      <c r="Y26" s="52">
        <v>36800</v>
      </c>
      <c r="Z26" s="38">
        <v>14.7</v>
      </c>
      <c r="AA26" s="39">
        <v>18.3</v>
      </c>
      <c r="AB26" s="40">
        <v>11.5</v>
      </c>
      <c r="AC26" s="39">
        <v>6.5</v>
      </c>
      <c r="AD26" s="39">
        <v>11.9</v>
      </c>
      <c r="AE26" s="40">
        <v>1.5</v>
      </c>
      <c r="AG26" s="52">
        <v>37530</v>
      </c>
      <c r="AH26" s="38">
        <v>14.6</v>
      </c>
      <c r="AI26" s="39">
        <v>19.899999999999999</v>
      </c>
      <c r="AJ26" s="40">
        <v>10</v>
      </c>
      <c r="AK26" s="39">
        <v>5.0999999999999996</v>
      </c>
      <c r="AL26" s="39">
        <v>10.4</v>
      </c>
      <c r="AM26" s="40">
        <v>-1.8</v>
      </c>
      <c r="AO26" s="52">
        <v>38261</v>
      </c>
      <c r="AP26" s="38">
        <v>15.3</v>
      </c>
      <c r="AQ26" s="39">
        <v>18.3</v>
      </c>
      <c r="AR26" s="40">
        <v>10</v>
      </c>
      <c r="AS26" s="39">
        <v>6.8</v>
      </c>
      <c r="AT26" s="39">
        <v>12.5</v>
      </c>
      <c r="AU26" s="40">
        <v>0</v>
      </c>
      <c r="AW26" s="52">
        <v>38991</v>
      </c>
      <c r="AX26" s="38">
        <v>17.600000000000001</v>
      </c>
      <c r="AY26" s="39">
        <v>20.5</v>
      </c>
      <c r="AZ26" s="40">
        <v>14</v>
      </c>
      <c r="BA26" s="39">
        <v>8.9</v>
      </c>
      <c r="BB26" s="39">
        <v>15.2</v>
      </c>
      <c r="BC26" s="40">
        <v>1.4</v>
      </c>
      <c r="BE26" s="52">
        <v>39356</v>
      </c>
      <c r="BF26" s="38">
        <v>15.6</v>
      </c>
      <c r="BG26" s="39">
        <v>18.7</v>
      </c>
      <c r="BH26" s="40">
        <v>11</v>
      </c>
      <c r="BI26" s="39">
        <v>5.0999999999999996</v>
      </c>
      <c r="BJ26" s="39">
        <v>12.2</v>
      </c>
      <c r="BK26" s="40">
        <v>-3</v>
      </c>
      <c r="BM26" s="52">
        <v>40087</v>
      </c>
      <c r="BN26" s="39">
        <v>16</v>
      </c>
      <c r="BO26" s="39">
        <v>21.5</v>
      </c>
      <c r="BP26" s="40">
        <v>12.3</v>
      </c>
      <c r="BQ26" s="39">
        <v>5.8</v>
      </c>
      <c r="BR26" s="39">
        <v>11.7</v>
      </c>
      <c r="BS26" s="40">
        <v>-1.5</v>
      </c>
      <c r="BU26" s="52">
        <v>40817</v>
      </c>
      <c r="BV26" s="39">
        <v>17.8</v>
      </c>
      <c r="BW26" s="39">
        <v>28.1</v>
      </c>
      <c r="BX26" s="40">
        <v>13</v>
      </c>
      <c r="BY26" s="39">
        <v>6.9</v>
      </c>
      <c r="BZ26" s="39">
        <v>14.8</v>
      </c>
      <c r="CA26" s="40">
        <v>-1.8</v>
      </c>
      <c r="CC26" s="52">
        <v>41548</v>
      </c>
      <c r="CD26" s="63" t="s">
        <v>84</v>
      </c>
      <c r="CE26" s="63" t="s">
        <v>84</v>
      </c>
      <c r="CF26" s="64" t="s">
        <v>84</v>
      </c>
      <c r="CG26" s="63" t="s">
        <v>84</v>
      </c>
      <c r="CH26" s="63" t="s">
        <v>84</v>
      </c>
      <c r="CI26" s="64" t="s">
        <v>84</v>
      </c>
      <c r="CK26" s="52">
        <v>42278</v>
      </c>
      <c r="CL26" s="63">
        <v>15.1</v>
      </c>
      <c r="CM26" s="63">
        <v>18.8</v>
      </c>
      <c r="CN26" s="64">
        <v>11.6</v>
      </c>
      <c r="CO26" s="63">
        <v>5.8</v>
      </c>
      <c r="CP26" s="63">
        <v>15</v>
      </c>
      <c r="CQ26" s="64">
        <v>-1.2</v>
      </c>
      <c r="CS26" s="52">
        <v>43009</v>
      </c>
      <c r="CT26" s="63" t="s">
        <v>84</v>
      </c>
      <c r="CU26" s="63" t="s">
        <v>84</v>
      </c>
      <c r="CV26" s="64" t="s">
        <v>84</v>
      </c>
      <c r="CW26" s="63">
        <v>5</v>
      </c>
      <c r="CX26" s="63">
        <v>13.5</v>
      </c>
      <c r="CY26" s="64">
        <v>-1</v>
      </c>
      <c r="DA26" s="52">
        <v>43739</v>
      </c>
      <c r="DB26" s="63">
        <v>16.2</v>
      </c>
      <c r="DC26" s="63">
        <v>22.7</v>
      </c>
      <c r="DD26" s="64">
        <v>7.4</v>
      </c>
      <c r="DE26" s="63">
        <v>6.1</v>
      </c>
      <c r="DF26" s="63">
        <v>18</v>
      </c>
      <c r="DG26" s="64">
        <v>-2.4</v>
      </c>
      <c r="DI26" s="52">
        <v>44470</v>
      </c>
      <c r="DJ26" s="63">
        <v>15.4</v>
      </c>
      <c r="DK26" s="63">
        <v>19.2</v>
      </c>
      <c r="DL26" s="64">
        <v>11</v>
      </c>
      <c r="DM26" s="63">
        <v>6.6</v>
      </c>
      <c r="DN26" s="63">
        <v>14.8</v>
      </c>
      <c r="DO26" s="64">
        <v>1</v>
      </c>
      <c r="DQ26" s="52">
        <v>45200</v>
      </c>
      <c r="DR26" s="63">
        <v>17.2</v>
      </c>
      <c r="DS26" s="63">
        <v>24.6</v>
      </c>
      <c r="DT26" s="64">
        <v>10.6</v>
      </c>
      <c r="DU26" s="63">
        <v>8.3000000000000007</v>
      </c>
      <c r="DV26" s="63">
        <v>15.5</v>
      </c>
      <c r="DW26" s="64">
        <v>-2</v>
      </c>
      <c r="DY26" s="52">
        <v>45931</v>
      </c>
      <c r="DZ26" s="63"/>
      <c r="EA26" s="63"/>
      <c r="EB26" s="64"/>
      <c r="EC26" s="63"/>
      <c r="ED26" s="63"/>
      <c r="EE26" s="64"/>
    </row>
    <row r="27" spans="1:135" x14ac:dyDescent="0.3">
      <c r="A27" s="52">
        <v>34639</v>
      </c>
      <c r="B27" s="38">
        <v>13.3</v>
      </c>
      <c r="C27" s="39">
        <v>18</v>
      </c>
      <c r="D27" s="40">
        <v>8.8000000000000007</v>
      </c>
      <c r="E27" s="39">
        <v>7.1</v>
      </c>
      <c r="F27" s="39">
        <v>11.9</v>
      </c>
      <c r="G27" s="40">
        <v>-0.2</v>
      </c>
      <c r="I27" s="52">
        <v>35370</v>
      </c>
      <c r="J27" s="38">
        <v>9.9</v>
      </c>
      <c r="K27" s="39">
        <v>16.5</v>
      </c>
      <c r="L27" s="40">
        <v>5.3</v>
      </c>
      <c r="M27" s="39">
        <v>1.8</v>
      </c>
      <c r="N27" s="39">
        <v>14</v>
      </c>
      <c r="O27" s="40">
        <v>-6.4</v>
      </c>
      <c r="Q27" s="52">
        <v>36100</v>
      </c>
      <c r="R27" s="38">
        <v>9.5</v>
      </c>
      <c r="S27" s="39">
        <v>15.7</v>
      </c>
      <c r="T27" s="40">
        <v>5.7</v>
      </c>
      <c r="U27" s="39">
        <v>1.2</v>
      </c>
      <c r="V27" s="39">
        <v>8.1999999999999993</v>
      </c>
      <c r="W27" s="40">
        <v>-4.4000000000000004</v>
      </c>
      <c r="Y27" s="52">
        <v>36831</v>
      </c>
      <c r="Z27" s="38">
        <v>11.1</v>
      </c>
      <c r="AA27" s="39">
        <v>14.6</v>
      </c>
      <c r="AB27" s="40">
        <v>8.4</v>
      </c>
      <c r="AC27" s="39">
        <v>2.2000000000000002</v>
      </c>
      <c r="AD27" s="39">
        <v>8.1</v>
      </c>
      <c r="AE27" s="40">
        <v>-3.2</v>
      </c>
      <c r="AG27" s="52">
        <v>37561</v>
      </c>
      <c r="AH27" s="38">
        <v>12.4</v>
      </c>
      <c r="AI27" s="39">
        <v>15.8</v>
      </c>
      <c r="AJ27" s="40">
        <v>8.9</v>
      </c>
      <c r="AK27" s="39">
        <v>5.2</v>
      </c>
      <c r="AL27" s="39">
        <v>9.5</v>
      </c>
      <c r="AM27" s="40">
        <v>0</v>
      </c>
      <c r="AO27" s="52">
        <v>38292</v>
      </c>
      <c r="AP27" s="38">
        <v>11.3</v>
      </c>
      <c r="AQ27" s="39">
        <v>15</v>
      </c>
      <c r="AR27" s="40">
        <v>4.5</v>
      </c>
      <c r="AS27" s="39">
        <v>4.5999999999999996</v>
      </c>
      <c r="AT27" s="39">
        <v>9.5</v>
      </c>
      <c r="AU27" s="40">
        <v>-2.2000000000000002</v>
      </c>
      <c r="AW27" s="52">
        <v>39022</v>
      </c>
      <c r="AX27" s="38">
        <v>13.3</v>
      </c>
      <c r="AY27" s="39">
        <v>16.399999999999999</v>
      </c>
      <c r="AZ27" s="40">
        <v>9.5</v>
      </c>
      <c r="BA27" s="39">
        <v>2.5</v>
      </c>
      <c r="BB27" s="39">
        <v>12</v>
      </c>
      <c r="BC27" s="40">
        <v>-3.6</v>
      </c>
      <c r="BE27" s="52">
        <v>39387</v>
      </c>
      <c r="BF27" s="38">
        <v>11.8</v>
      </c>
      <c r="BG27" s="39">
        <v>18.2</v>
      </c>
      <c r="BH27" s="40">
        <v>6.5</v>
      </c>
      <c r="BI27" s="39">
        <v>2.6</v>
      </c>
      <c r="BJ27" s="39">
        <v>8.6</v>
      </c>
      <c r="BK27" s="40">
        <v>-5.9</v>
      </c>
      <c r="BM27" s="52">
        <v>40118</v>
      </c>
      <c r="BN27" s="39">
        <v>12.8</v>
      </c>
      <c r="BO27" s="39">
        <v>16.8</v>
      </c>
      <c r="BP27" s="40">
        <v>7</v>
      </c>
      <c r="BQ27" s="39">
        <v>4.0999999999999996</v>
      </c>
      <c r="BR27" s="39">
        <v>11.3</v>
      </c>
      <c r="BS27" s="40">
        <v>-5</v>
      </c>
      <c r="BU27" s="52">
        <v>40848</v>
      </c>
      <c r="BV27" s="39">
        <v>14.1</v>
      </c>
      <c r="BW27" s="39">
        <v>17.7</v>
      </c>
      <c r="BX27" s="40">
        <v>9.3000000000000007</v>
      </c>
      <c r="BY27" s="39">
        <v>5.5</v>
      </c>
      <c r="BZ27" s="39">
        <v>12</v>
      </c>
      <c r="CA27" s="40">
        <v>-2.5</v>
      </c>
      <c r="CC27" s="52">
        <v>41579</v>
      </c>
      <c r="CD27" s="39">
        <v>10.6</v>
      </c>
      <c r="CE27" s="39">
        <v>15.8</v>
      </c>
      <c r="CF27" s="40">
        <v>6.1</v>
      </c>
      <c r="CG27" s="39">
        <v>3.3</v>
      </c>
      <c r="CH27" s="39">
        <v>10.8</v>
      </c>
      <c r="CI27" s="40">
        <v>-5</v>
      </c>
      <c r="CK27" s="52">
        <v>42309</v>
      </c>
      <c r="CL27" s="39">
        <v>13.7</v>
      </c>
      <c r="CM27" s="39">
        <v>17.2</v>
      </c>
      <c r="CN27" s="40">
        <v>5.6</v>
      </c>
      <c r="CO27" s="39">
        <v>6</v>
      </c>
      <c r="CP27" s="39">
        <v>13.7</v>
      </c>
      <c r="CQ27" s="40">
        <v>-4</v>
      </c>
      <c r="CS27" s="52">
        <v>43040</v>
      </c>
      <c r="CT27" s="39" t="s">
        <v>84</v>
      </c>
      <c r="CU27" s="39" t="s">
        <v>84</v>
      </c>
      <c r="CV27" s="40" t="s">
        <v>84</v>
      </c>
      <c r="CW27" s="39">
        <v>1.5</v>
      </c>
      <c r="CX27" s="39">
        <v>10.1</v>
      </c>
      <c r="CY27" s="40">
        <v>-5</v>
      </c>
      <c r="DA27" s="52">
        <v>43770</v>
      </c>
      <c r="DB27" s="39">
        <v>10.5</v>
      </c>
      <c r="DC27" s="39">
        <v>15</v>
      </c>
      <c r="DD27" s="40">
        <v>6.4</v>
      </c>
      <c r="DE27" s="39">
        <v>1.5</v>
      </c>
      <c r="DF27" s="39">
        <v>8</v>
      </c>
      <c r="DG27" s="40">
        <v>-3.5</v>
      </c>
      <c r="DI27" s="52">
        <v>44501</v>
      </c>
      <c r="DJ27" s="39">
        <v>10.7</v>
      </c>
      <c r="DK27" s="39">
        <v>14.5</v>
      </c>
      <c r="DL27" s="40">
        <v>5.6</v>
      </c>
      <c r="DM27" s="39">
        <v>3.2</v>
      </c>
      <c r="DN27" s="39">
        <v>10</v>
      </c>
      <c r="DO27" s="40">
        <v>-1.9</v>
      </c>
      <c r="DQ27" s="52">
        <v>45231</v>
      </c>
      <c r="DR27" s="39">
        <v>11.6</v>
      </c>
      <c r="DS27" s="39">
        <v>15.1</v>
      </c>
      <c r="DT27" s="40">
        <v>5.8</v>
      </c>
      <c r="DU27" s="39">
        <v>3.4</v>
      </c>
      <c r="DV27" s="39">
        <v>11.1</v>
      </c>
      <c r="DW27" s="40">
        <v>-4</v>
      </c>
      <c r="DY27" s="52">
        <v>45962</v>
      </c>
      <c r="DZ27" s="39"/>
      <c r="EA27" s="39"/>
      <c r="EB27" s="40"/>
      <c r="EC27" s="39"/>
      <c r="ED27" s="39"/>
      <c r="EE27" s="40"/>
    </row>
    <row r="28" spans="1:135" ht="13.5" thickBot="1" x14ac:dyDescent="0.35">
      <c r="A28" s="54">
        <v>34669</v>
      </c>
      <c r="B28" s="41">
        <v>10.5</v>
      </c>
      <c r="C28" s="42">
        <v>14.5</v>
      </c>
      <c r="D28" s="43">
        <v>-1</v>
      </c>
      <c r="E28" s="42">
        <v>2.4</v>
      </c>
      <c r="F28" s="42">
        <v>11.5</v>
      </c>
      <c r="G28" s="43">
        <v>-5.4</v>
      </c>
      <c r="I28" s="54">
        <v>35400</v>
      </c>
      <c r="J28" s="41">
        <v>5.9</v>
      </c>
      <c r="K28" s="42">
        <v>12</v>
      </c>
      <c r="L28" s="43">
        <v>-1.4</v>
      </c>
      <c r="M28" s="42">
        <v>0.8</v>
      </c>
      <c r="N28" s="42">
        <v>4.7</v>
      </c>
      <c r="O28" s="43">
        <v>-4.5</v>
      </c>
      <c r="Q28" s="54">
        <v>36130</v>
      </c>
      <c r="R28" s="41">
        <v>9.3000000000000007</v>
      </c>
      <c r="S28" s="42">
        <v>14</v>
      </c>
      <c r="T28" s="43">
        <v>3.1</v>
      </c>
      <c r="U28" s="42">
        <v>3</v>
      </c>
      <c r="V28" s="42">
        <v>11.2</v>
      </c>
      <c r="W28" s="43">
        <v>-5.5</v>
      </c>
      <c r="Y28" s="54">
        <v>36861</v>
      </c>
      <c r="Z28" s="41">
        <v>8.8000000000000007</v>
      </c>
      <c r="AA28" s="42">
        <v>14.5</v>
      </c>
      <c r="AB28" s="43">
        <v>2.2000000000000002</v>
      </c>
      <c r="AC28" s="42">
        <v>3.7</v>
      </c>
      <c r="AD28" s="42">
        <v>10.6</v>
      </c>
      <c r="AE28" s="43">
        <v>-6.9</v>
      </c>
      <c r="AG28" s="54">
        <v>37591</v>
      </c>
      <c r="AH28" s="41">
        <v>8.6999999999999993</v>
      </c>
      <c r="AI28" s="42">
        <v>13.8</v>
      </c>
      <c r="AJ28" s="43">
        <v>2.7</v>
      </c>
      <c r="AK28" s="42">
        <v>4.0999999999999996</v>
      </c>
      <c r="AL28" s="42">
        <v>10.6</v>
      </c>
      <c r="AM28" s="43">
        <v>-3.2</v>
      </c>
      <c r="AO28" s="54">
        <v>38322</v>
      </c>
      <c r="AP28" s="41">
        <v>8.5</v>
      </c>
      <c r="AQ28" s="42">
        <v>13.7</v>
      </c>
      <c r="AR28" s="43">
        <v>3</v>
      </c>
      <c r="AS28" s="42">
        <v>1.3</v>
      </c>
      <c r="AT28" s="42">
        <v>8</v>
      </c>
      <c r="AU28" s="43">
        <v>-4.4000000000000004</v>
      </c>
      <c r="AW28" s="54">
        <v>39052</v>
      </c>
      <c r="AX28" s="41">
        <v>9.9</v>
      </c>
      <c r="AY28" s="42">
        <v>14.2</v>
      </c>
      <c r="AZ28" s="43">
        <v>2.9</v>
      </c>
      <c r="BA28" s="42">
        <v>2.9</v>
      </c>
      <c r="BB28" s="42">
        <v>10.5</v>
      </c>
      <c r="BC28" s="43">
        <v>-4.3</v>
      </c>
      <c r="BE28" s="54">
        <v>39417</v>
      </c>
      <c r="BF28" s="41">
        <v>9.6</v>
      </c>
      <c r="BG28" s="42">
        <v>22.3</v>
      </c>
      <c r="BH28" s="43">
        <v>0.7</v>
      </c>
      <c r="BI28" s="42">
        <v>1.1000000000000001</v>
      </c>
      <c r="BJ28" s="42">
        <v>8.6999999999999993</v>
      </c>
      <c r="BK28" s="43">
        <v>-7.5</v>
      </c>
      <c r="BM28" s="54">
        <v>40148</v>
      </c>
      <c r="BN28" s="42">
        <v>7.2</v>
      </c>
      <c r="BO28" s="42">
        <v>16.2</v>
      </c>
      <c r="BP28" s="43">
        <v>1</v>
      </c>
      <c r="BQ28" s="42">
        <v>-1.3</v>
      </c>
      <c r="BR28" s="42">
        <v>3.9</v>
      </c>
      <c r="BS28" s="43">
        <v>-11.5</v>
      </c>
      <c r="BU28" s="54">
        <v>40878</v>
      </c>
      <c r="BV28" s="42">
        <v>10.6</v>
      </c>
      <c r="BW28" s="42">
        <v>14.5</v>
      </c>
      <c r="BX28" s="43">
        <v>5.4</v>
      </c>
      <c r="BY28" s="42">
        <v>2.5</v>
      </c>
      <c r="BZ28" s="42">
        <v>9.3000000000000007</v>
      </c>
      <c r="CA28" s="43">
        <v>-3.5</v>
      </c>
      <c r="CC28" s="54">
        <v>41609</v>
      </c>
      <c r="CD28" s="42">
        <v>9.9</v>
      </c>
      <c r="CE28" s="42">
        <v>13.8</v>
      </c>
      <c r="CF28" s="43">
        <v>5.2</v>
      </c>
      <c r="CG28" s="42">
        <v>1.2</v>
      </c>
      <c r="CH28" s="42">
        <v>8.8000000000000007</v>
      </c>
      <c r="CI28" s="43">
        <v>-4</v>
      </c>
      <c r="CK28" s="54">
        <v>42339</v>
      </c>
      <c r="CL28" s="42">
        <v>13.7</v>
      </c>
      <c r="CM28" s="42">
        <v>19</v>
      </c>
      <c r="CN28" s="43">
        <v>9.3000000000000007</v>
      </c>
      <c r="CO28" s="42">
        <v>7.7</v>
      </c>
      <c r="CP28" s="42">
        <v>13</v>
      </c>
      <c r="CQ28" s="43">
        <v>-1.3</v>
      </c>
      <c r="CS28" s="54">
        <v>43070</v>
      </c>
      <c r="CT28" s="42">
        <v>9</v>
      </c>
      <c r="CU28" s="42">
        <v>13.6</v>
      </c>
      <c r="CV28" s="43">
        <v>4.4000000000000004</v>
      </c>
      <c r="CW28" s="42">
        <v>2.9</v>
      </c>
      <c r="CX28" s="42">
        <v>9.6</v>
      </c>
      <c r="CY28" s="43">
        <v>-2.8</v>
      </c>
      <c r="DA28" s="54">
        <v>43800</v>
      </c>
      <c r="DB28" s="42">
        <v>9.6999999999999993</v>
      </c>
      <c r="DC28" s="42">
        <v>12.6</v>
      </c>
      <c r="DD28" s="43">
        <v>6.4</v>
      </c>
      <c r="DE28" s="42">
        <v>1.7</v>
      </c>
      <c r="DF28" s="42">
        <v>6.2</v>
      </c>
      <c r="DG28" s="43">
        <v>-3</v>
      </c>
      <c r="DI28" s="54">
        <v>44531</v>
      </c>
      <c r="DJ28" s="42">
        <v>9.8000000000000007</v>
      </c>
      <c r="DK28" s="42">
        <v>14.5</v>
      </c>
      <c r="DL28" s="43">
        <v>5.7</v>
      </c>
      <c r="DM28" s="42">
        <v>4.2</v>
      </c>
      <c r="DN28" s="42">
        <v>11.5</v>
      </c>
      <c r="DO28" s="43">
        <v>-5.5</v>
      </c>
      <c r="DQ28" s="54">
        <v>45261</v>
      </c>
      <c r="DR28" s="42">
        <v>10.4</v>
      </c>
      <c r="DS28" s="42">
        <v>13.9</v>
      </c>
      <c r="DT28" s="43">
        <v>6.1</v>
      </c>
      <c r="DU28" s="42">
        <v>4.9000000000000004</v>
      </c>
      <c r="DV28" s="42">
        <v>10.5</v>
      </c>
      <c r="DW28" s="43">
        <v>-3</v>
      </c>
      <c r="DY28" s="52">
        <v>45992</v>
      </c>
      <c r="DZ28" s="42"/>
      <c r="EA28" s="42"/>
      <c r="EB28" s="43"/>
      <c r="EC28" s="42"/>
      <c r="ED28" s="42"/>
      <c r="EE28" s="43"/>
    </row>
    <row r="34" spans="8:133" x14ac:dyDescent="0.3">
      <c r="DD34" s="68"/>
      <c r="DE34" s="68"/>
      <c r="DL34" s="68"/>
      <c r="DM34" s="68"/>
      <c r="DT34" s="68"/>
      <c r="DU34" s="68"/>
      <c r="EB34" s="68"/>
      <c r="EC34" s="68"/>
    </row>
    <row r="37" spans="8:133" x14ac:dyDescent="0.3">
      <c r="H37" s="55"/>
    </row>
    <row r="53" spans="8:8" x14ac:dyDescent="0.3">
      <c r="H53" s="55"/>
    </row>
    <row r="62" spans="8:8" x14ac:dyDescent="0.3">
      <c r="H62" s="53"/>
    </row>
    <row r="63" spans="8:8" x14ac:dyDescent="0.3">
      <c r="H63" s="53"/>
    </row>
    <row r="84" s="53" customFormat="1" ht="12.5" x14ac:dyDescent="0.25"/>
  </sheetData>
  <mergeCells count="1">
    <mergeCell ref="A1:G1"/>
  </mergeCells>
  <phoneticPr fontId="1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Rain</vt:lpstr>
      <vt:lpstr>12 months Rainfall</vt:lpstr>
      <vt:lpstr>DI</vt:lpstr>
      <vt:lpstr>Well House Inn</vt:lpstr>
      <vt:lpstr>Well House Inn Graph</vt:lpstr>
      <vt:lpstr>Rose and Crown</vt:lpstr>
      <vt:lpstr>Rose and Crown Graph</vt:lpstr>
      <vt:lpstr>bbtemps for web</vt:lpstr>
    </vt:vector>
  </TitlesOfParts>
  <Company>SESW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LauraT@waterplc.com</dc:creator>
  <cp:lastModifiedBy>Sam Rollason</cp:lastModifiedBy>
  <cp:lastPrinted>2012-05-02T15:15:31Z</cp:lastPrinted>
  <dcterms:created xsi:type="dcterms:W3CDTF">1999-09-01T10:18:28Z</dcterms:created>
  <dcterms:modified xsi:type="dcterms:W3CDTF">2024-09-04T15:06:46Z</dcterms:modified>
</cp:coreProperties>
</file>