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VanD\OneDrive - SES Water\Van online main\VD Tariff\Average bill\"/>
    </mc:Choice>
  </mc:AlternateContent>
  <xr:revisionPtr revIDLastSave="0" documentId="13_ncr:1_{7387EC72-A653-4DEE-A8DF-ADA54A9448A6}" xr6:coauthVersionLast="47" xr6:coauthVersionMax="47" xr10:uidLastSave="{00000000-0000-0000-0000-000000000000}"/>
  <bookViews>
    <workbookView xWindow="-120" yWindow="-120" windowWidth="29040" windowHeight="15840" xr2:uid="{BC76CD48-8E67-4F77-921E-64F6D9A22F16}"/>
  </bookViews>
  <sheets>
    <sheet name="AvgHH bill 2023-24" sheetId="1" r:id="rId1"/>
    <sheet name="Template_Metered_final" sheetId="2" r:id="rId2"/>
    <sheet name="Template_Unmetered" sheetId="3" r:id="rId3"/>
  </sheets>
  <externalReferences>
    <externalReference r:id="rId4"/>
    <externalReference r:id="rId5"/>
    <externalReference r:id="rId6"/>
    <externalReference r:id="rId7"/>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pp1bdata">[1]App1b!$U$10:$DW$778</definedName>
    <definedName name="App1bIDnrs">[1]App1b!$U$10:$U$778</definedName>
    <definedName name="App1data">[1]App1!$C$7:$DE$781</definedName>
    <definedName name="App1IDnrs">[1]App1!$C$7:$C$781</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CASE_ACTIVE">#REF!</definedName>
    <definedName name="CASE_COMPARISON">#REF!</definedName>
    <definedName name="ChK_Tol" localSheetId="0">#REF!</definedName>
    <definedName name="ChK_Tol">#REF!</definedName>
    <definedName name="Classification_of_treatment_works">[2]Lists!$S$5:$S$11</definedName>
    <definedName name="ExampleInputRow">#REF!</definedName>
    <definedName name="F" localSheetId="1">{"bal",#N/A,FALSE,"working papers";"income",#N/A,FALSE,"working papers"}</definedName>
    <definedName name="F" localSheetId="2">{"bal",#N/A,FALSE,"working papers";"income",#N/A,FALSE,"working papers"}</definedName>
    <definedName name="F">{"bal",#N/A,FALSE,"working papers";"income",#N/A,FALSE,"working papers"}</definedName>
    <definedName name="fdraf" localSheetId="1">{"bal",#N/A,FALSE,"working papers";"income",#N/A,FALSE,"working papers"}</definedName>
    <definedName name="fdraf" localSheetId="2">{"bal",#N/A,FALSE,"working papers";"income",#N/A,FALSE,"working papers"}</definedName>
    <definedName name="fdraf">{"bal",#N/A,FALSE,"working papers";"income",#N/A,FALSE,"working papers"}</definedName>
    <definedName name="Fdraft" localSheetId="1">{"bal",#N/A,FALSE,"working papers";"income",#N/A,FALSE,"working papers"}</definedName>
    <definedName name="Fdraft" localSheetId="2">{"bal",#N/A,FALSE,"working papers";"income",#N/A,FALSE,"working papers"}</definedName>
    <definedName name="Fdraft">{"bal",#N/A,FALSE,"working papers";"income",#N/A,FALSE,"working papers"}</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w" localSheetId="1" hidden="1">{"bal",#N/A,FALSE,"working papers";"income",#N/A,FALSE,"working papers"}</definedName>
    <definedName name="new" localSheetId="2" hidden="1">{"bal",#N/A,FALSE,"working papers";"income",#N/A,FALSE,"working papers"}</definedName>
    <definedName name="new" hidden="1">{"bal",#N/A,FALSE,"working papers";"income",#N/A,FALSE,"working papers"}</definedName>
    <definedName name="obxIssuesLog">'[3]Issues (2)'!$A$5</definedName>
    <definedName name="Pct_Tol" localSheetId="0">#REF!</definedName>
    <definedName name="Pct_Tol">#REF!</definedName>
    <definedName name="ProfileInps">[1]Validation!$P$5:$X$9</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cenario">#REF!</definedName>
    <definedName name="ScenarioPointer">#REF!</definedName>
    <definedName name="SensitivityInputs">#REF!</definedName>
    <definedName name="Supply_demand_balance_scheme_classification">[4]Lists!$U$5:$U$8</definedName>
    <definedName name="Trk_Tol" localSheetId="0">#REF!</definedName>
    <definedName name="Trk_Tol">#REF!</definedName>
    <definedName name="wrn.papersdraft" localSheetId="1">{"bal",#N/A,FALSE,"working papers";"income",#N/A,FALSE,"working papers"}</definedName>
    <definedName name="wrn.papersdraft" localSheetId="2">{"bal",#N/A,FALSE,"working papers";"income",#N/A,FALSE,"working papers"}</definedName>
    <definedName name="wrn.papersdraft">{"bal",#N/A,FALSE,"working papers";"income",#N/A,FALSE,"working papers"}</definedName>
    <definedName name="wrn.wpapers." localSheetId="1">{"bal",#N/A,FALSE,"working papers";"income",#N/A,FALSE,"working papers"}</definedName>
    <definedName name="wrn.wpapers." localSheetId="2">{"bal",#N/A,FALSE,"working papers";"income",#N/A,FALSE,"working papers"}</definedName>
    <definedName name="wrn.wpapers.">{"bal",#N/A,FALSE,"working papers";"income",#N/A,FALSE,"working papers"}</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2" l="1"/>
  <c r="F15" i="2"/>
  <c r="M18" i="3" l="1"/>
  <c r="L18" i="3"/>
  <c r="M17" i="3"/>
  <c r="L17" i="3"/>
  <c r="J16" i="3"/>
  <c r="G16" i="3"/>
  <c r="M16" i="3" s="1"/>
  <c r="L17" i="2"/>
  <c r="K17" i="2"/>
  <c r="L16" i="2"/>
  <c r="K16" i="2"/>
  <c r="E61" i="1"/>
  <c r="D61" i="1"/>
  <c r="F61" i="1" s="1"/>
  <c r="F60" i="1"/>
  <c r="F59" i="1"/>
  <c r="E53" i="1"/>
  <c r="D53" i="1"/>
  <c r="F53" i="1" s="1"/>
  <c r="F52" i="1"/>
  <c r="F51" i="1"/>
  <c r="E45" i="1"/>
  <c r="D45" i="1"/>
  <c r="F45" i="1" s="1"/>
  <c r="F44" i="1"/>
  <c r="F43" i="1"/>
  <c r="F32" i="1"/>
  <c r="E33" i="1"/>
  <c r="D33" i="1"/>
  <c r="F33" i="1" s="1"/>
  <c r="F24" i="1"/>
  <c r="E25" i="1"/>
  <c r="F23" i="1"/>
  <c r="D17" i="1"/>
  <c r="F17" i="1" s="1"/>
  <c r="E17" i="1"/>
  <c r="F15" i="1"/>
  <c r="L16" i="3" l="1"/>
  <c r="L15" i="2"/>
  <c r="K15" i="2"/>
  <c r="F16" i="1"/>
  <c r="D25" i="1"/>
  <c r="F25" i="1" s="1"/>
  <c r="F31" i="1"/>
</calcChain>
</file>

<file path=xl/sharedStrings.xml><?xml version="1.0" encoding="utf-8"?>
<sst xmlns="http://schemas.openxmlformats.org/spreadsheetml/2006/main" count="203" uniqueCount="73">
  <si>
    <t>Key to colour shades</t>
  </si>
  <si>
    <t>Colour</t>
  </si>
  <si>
    <t>Key</t>
  </si>
  <si>
    <t>Please enter data</t>
  </si>
  <si>
    <t>Input</t>
  </si>
  <si>
    <t>Cell calculates automatically</t>
  </si>
  <si>
    <t>Calculation</t>
  </si>
  <si>
    <t xml:space="preserve">COMPANY NAME: </t>
  </si>
  <si>
    <t>HOUSEHOLD AVERAGE BILLS INFORMATION FOR 2023-24</t>
  </si>
  <si>
    <t>Table 1: Water supply services</t>
  </si>
  <si>
    <t>Line</t>
  </si>
  <si>
    <t>Description</t>
  </si>
  <si>
    <t>2021-22</t>
  </si>
  <si>
    <t>Revenue (£m)</t>
  </si>
  <si>
    <t>Properties ('000)</t>
  </si>
  <si>
    <t>Average Bill (£)</t>
  </si>
  <si>
    <t>Final</t>
  </si>
  <si>
    <t xml:space="preserve">Provisional
</t>
  </si>
  <si>
    <t>Forecast</t>
  </si>
  <si>
    <t>(based on revenue and property figures submitted in 2023)</t>
  </si>
  <si>
    <t>(based on provisional revenue and property figures submitted in 2022)</t>
  </si>
  <si>
    <t>(based on forecast revenue and property figures submitted in 2021)</t>
  </si>
  <si>
    <t>Unmeasured supplies</t>
  </si>
  <si>
    <t>2</t>
  </si>
  <si>
    <t>Measured supplies</t>
  </si>
  <si>
    <t>3</t>
  </si>
  <si>
    <t xml:space="preserve">TOTAL: Unmeasured and measured supplies </t>
  </si>
  <si>
    <t>2022-23</t>
  </si>
  <si>
    <t>Provisional</t>
  </si>
  <si>
    <t>(based on provisional revenue and property figures submitted in 2023)</t>
  </si>
  <si>
    <t>(based on forecast revenue and property figures submitted in 2022)</t>
  </si>
  <si>
    <t>4</t>
  </si>
  <si>
    <t>5</t>
  </si>
  <si>
    <t>6</t>
  </si>
  <si>
    <t>2023-24</t>
  </si>
  <si>
    <t>(based on forecast revenue and property figures submitted in 2023)</t>
  </si>
  <si>
    <t>7</t>
  </si>
  <si>
    <t>8</t>
  </si>
  <si>
    <t>9</t>
  </si>
  <si>
    <t>Table 2: Sewerage services</t>
  </si>
  <si>
    <t xml:space="preserve">Provisional </t>
  </si>
  <si>
    <t>1</t>
  </si>
  <si>
    <t>HOUSEHOLD BILLS INFORMATION FOR 2023-24 AND 2022-23</t>
  </si>
  <si>
    <t>Table 1: Metered supply services</t>
  </si>
  <si>
    <t>Typical changes to bills from 2022-23 to 2023-24</t>
  </si>
  <si>
    <t>Charge based on volume consumed (£/m3)</t>
  </si>
  <si>
    <t>Sum of all fixed charges (£)</t>
  </si>
  <si>
    <t>Measured bill for 100m3 annual water consumption (£)</t>
  </si>
  <si>
    <t>Annual change (£)</t>
  </si>
  <si>
    <t>Annual change (%)</t>
  </si>
  <si>
    <t>Measured water bill</t>
  </si>
  <si>
    <t xml:space="preserve">Measured sewerage bill </t>
  </si>
  <si>
    <t xml:space="preserve">Measured combined  bill </t>
  </si>
  <si>
    <t>Lines</t>
  </si>
  <si>
    <t>Notes - these should be read together with the Information Notice</t>
  </si>
  <si>
    <t>Metered water and sewerage bills (Lines 1 and 2)</t>
  </si>
  <si>
    <t>Where companies have a material number of customers on different tariffs (for example regional tariffs with different fixed or variable components) we expect a weighted average to be used to present the requested information on measured charges. The calculation needs to be  based on the number of customers on those different sets of charges during charging year 2022-23. We expect the weightings to be kept constant (for this and future submissions).</t>
  </si>
  <si>
    <t>Table 2: Unmetered supply services</t>
  </si>
  <si>
    <t>Rateable Value</t>
  </si>
  <si>
    <t>Weighted average Rateable value (£)</t>
  </si>
  <si>
    <t>Charge based on RV (£/RV)</t>
  </si>
  <si>
    <t>Sum of all fixed unmetered charges (£/year)</t>
  </si>
  <si>
    <t>Unmetered bill based on average RV</t>
  </si>
  <si>
    <t>Average RV</t>
  </si>
  <si>
    <t xml:space="preserve">Unmetered water bill </t>
  </si>
  <si>
    <t xml:space="preserve">Unmetered sewerage bill </t>
  </si>
  <si>
    <t xml:space="preserve">Unmetered combined  bill </t>
  </si>
  <si>
    <t>Average RV (Line 1)</t>
  </si>
  <si>
    <t>The average RV value is calculated as the weighted average for the area(s) served by the company based on the number of customers on differnet RVs during 2022-23 charging year. We expect the weightings to be kept constant (for this and future submissions).</t>
  </si>
  <si>
    <t>Unmetered water and sewerage bills (Lines 2 and 3)</t>
  </si>
  <si>
    <t>Where companies have a material number of customers on different tariffs (for example regional tariffs with different fixed or variable components) we expect a weighted average to be used to present the requested information on unmeterd charges. The calculation needs to be  based on the number of customers on those different sets of unmetered charges during charging year 2022-23. We expect the weightings to be kept constant (for this and future submissions).</t>
  </si>
  <si>
    <t>SES Water</t>
  </si>
  <si>
    <t>Note: Volumetric charge is the weigthted average for our three serving regions, using the customer number of each region as weight.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</si>
</sst>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64" formatCode="#,##0.000"/>
    <numFmt numFmtId="165" formatCode="_(* #,##0.00_);_(* \(#,##0.00\);_(* &quot;-&quot;??_);_(@_)"/>
    <numFmt numFmtId="166" formatCode="&quot;£&quot;#,##0.00"/>
    <numFmt numFmtId="167" formatCode="&quot;£&quot;#,##0"/>
    <numFmt numFmtId="168" formatCode="_(* #,##0_);_(* \(#,##0\);_(*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0"/>
      <color theme="1"/>
      <name val="Calibri"/>
      <family val="2"/>
    </font>
    <font>
      <b/>
      <sz val="10"/>
      <name val="Calibri"/>
      <family val="2"/>
    </font>
    <font>
      <sz val="11"/>
      <color theme="1"/>
      <name val="Arial"/>
      <family val="2"/>
    </font>
    <font>
      <sz val="10"/>
      <color theme="3"/>
      <name val="Calibri"/>
      <family val="2"/>
    </font>
    <font>
      <sz val="10"/>
      <name val="Calibri"/>
      <family val="2"/>
    </font>
    <font>
      <sz val="9"/>
      <name val="Calibri"/>
      <family val="2"/>
    </font>
    <font>
      <sz val="10"/>
      <name val="Arial"/>
      <family val="2"/>
    </font>
    <font>
      <sz val="15"/>
      <color theme="0"/>
      <name val="Calibri"/>
      <family val="2"/>
    </font>
    <font>
      <b/>
      <sz val="15"/>
      <color theme="3"/>
      <name val="Arial"/>
      <family val="2"/>
    </font>
    <font>
      <b/>
      <sz val="10"/>
      <color theme="3"/>
      <name val="Calibri"/>
      <family val="2"/>
    </font>
    <font>
      <sz val="11"/>
      <name val="Arial"/>
      <family val="2"/>
    </font>
    <font>
      <sz val="13"/>
      <name val="Franklin Gothic Demi"/>
      <family val="2"/>
    </font>
    <font>
      <b/>
      <sz val="10"/>
      <color rgb="FF0078C9"/>
      <name val="Calibri"/>
      <family val="2"/>
    </font>
    <font>
      <sz val="10"/>
      <color rgb="FF000000"/>
      <name val="Arial"/>
      <family val="2"/>
    </font>
    <font>
      <sz val="10"/>
      <color rgb="FF000000"/>
      <name val="Calibri"/>
      <family val="2"/>
      <scheme val="minor"/>
    </font>
    <font>
      <sz val="10"/>
      <name val="Calibri Light"/>
      <family val="1"/>
      <scheme val="major"/>
    </font>
    <font>
      <sz val="10"/>
      <color rgb="FF003595"/>
      <name val="Calibri"/>
      <family val="2"/>
      <scheme val="minor"/>
    </font>
    <font>
      <sz val="10"/>
      <name val="Calibri"/>
      <family val="2"/>
      <scheme val="minor"/>
    </font>
    <font>
      <sz val="9"/>
      <name val="Calibri"/>
      <family val="2"/>
      <scheme val="minor"/>
    </font>
    <font>
      <sz val="15"/>
      <color rgb="FFFFFFFF"/>
      <name val="Calibri"/>
      <family val="2"/>
      <scheme val="minor"/>
    </font>
    <font>
      <b/>
      <sz val="10"/>
      <color rgb="FF003595"/>
      <name val="Calibri"/>
      <family val="2"/>
      <scheme val="minor"/>
    </font>
    <font>
      <sz val="9"/>
      <name val="Calibri Light"/>
      <family val="1"/>
      <scheme val="major"/>
    </font>
    <font>
      <i/>
      <sz val="10"/>
      <color rgb="FF000000"/>
      <name val="Calibri"/>
      <family val="2"/>
      <scheme val="minor"/>
    </font>
  </fonts>
  <fills count="13">
    <fill>
      <patternFill patternType="none"/>
    </fill>
    <fill>
      <patternFill patternType="gray125"/>
    </fill>
    <fill>
      <patternFill patternType="solid">
        <fgColor rgb="FFF0F3B3"/>
        <bgColor indexed="64"/>
      </patternFill>
    </fill>
    <fill>
      <patternFill patternType="solid">
        <fgColor rgb="FFBFDDF1"/>
        <bgColor indexed="64"/>
      </patternFill>
    </fill>
    <fill>
      <patternFill patternType="solid">
        <fgColor theme="3"/>
        <bgColor indexed="64"/>
      </patternFill>
    </fill>
    <fill>
      <patternFill patternType="solid">
        <fgColor rgb="FFDCECF5"/>
        <bgColor indexed="64"/>
      </patternFill>
    </fill>
    <fill>
      <patternFill patternType="solid">
        <fgColor rgb="FFFFFFFF"/>
        <bgColor indexed="64"/>
      </patternFill>
    </fill>
    <fill>
      <patternFill patternType="solid">
        <fgColor theme="0"/>
        <bgColor indexed="64"/>
      </patternFill>
    </fill>
    <fill>
      <patternFill patternType="solid">
        <fgColor rgb="FFF0F3B3"/>
        <bgColor rgb="FF000000"/>
      </patternFill>
    </fill>
    <fill>
      <patternFill patternType="solid">
        <fgColor rgb="FFBFDDF1"/>
        <bgColor rgb="FF000000"/>
      </patternFill>
    </fill>
    <fill>
      <patternFill patternType="solid">
        <fgColor rgb="FF003595"/>
        <bgColor rgb="FF000000"/>
      </patternFill>
    </fill>
    <fill>
      <patternFill patternType="solid">
        <fgColor rgb="FFDCECF5"/>
        <bgColor rgb="FF000000"/>
      </patternFill>
    </fill>
    <fill>
      <patternFill patternType="solid">
        <fgColor rgb="FFFFFFFF"/>
        <bgColor rgb="FF000000"/>
      </patternFill>
    </fill>
  </fills>
  <borders count="52">
    <border>
      <left/>
      <right/>
      <top/>
      <bottom/>
      <diagonal/>
    </border>
    <border>
      <left/>
      <right/>
      <top/>
      <bottom style="thick">
        <color theme="4"/>
      </bottom>
      <diagonal/>
    </border>
    <border>
      <left style="thin">
        <color theme="3"/>
      </left>
      <right style="thin">
        <color theme="3"/>
      </right>
      <top style="thin">
        <color theme="3"/>
      </top>
      <bottom style="thin">
        <color theme="3"/>
      </bottom>
      <diagonal/>
    </border>
    <border>
      <left style="medium">
        <color indexed="64"/>
      </left>
      <right/>
      <top/>
      <bottom style="medium">
        <color indexed="64"/>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indexed="64"/>
      </left>
      <right/>
      <top/>
      <bottom/>
      <diagonal/>
    </border>
    <border>
      <left style="thin">
        <color theme="3"/>
      </left>
      <right style="thin">
        <color theme="3"/>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rgb="FF0035C2"/>
      </left>
      <right/>
      <top style="thin">
        <color rgb="FF0035C2"/>
      </top>
      <bottom/>
      <diagonal/>
    </border>
    <border>
      <left/>
      <right style="thin">
        <color rgb="FF0035C2"/>
      </right>
      <top style="thin">
        <color rgb="FF0035C2"/>
      </top>
      <bottom/>
      <diagonal/>
    </border>
    <border>
      <left style="thin">
        <color rgb="FF0035C2"/>
      </left>
      <right/>
      <top/>
      <bottom/>
      <diagonal/>
    </border>
    <border>
      <left/>
      <right style="thin">
        <color rgb="FF0035C2"/>
      </right>
      <top/>
      <bottom/>
      <diagonal/>
    </border>
    <border>
      <left style="thin">
        <color rgb="FF0035C2"/>
      </left>
      <right style="thin">
        <color rgb="FF0035C2"/>
      </right>
      <top style="thin">
        <color rgb="FF0035C2"/>
      </top>
      <bottom/>
      <diagonal/>
    </border>
    <border>
      <left style="thin">
        <color rgb="FF0035C2"/>
      </left>
      <right/>
      <top/>
      <bottom style="thin">
        <color rgb="FF0035C2"/>
      </bottom>
      <diagonal/>
    </border>
    <border>
      <left/>
      <right style="thin">
        <color rgb="FF0035C2"/>
      </right>
      <top/>
      <bottom style="thin">
        <color rgb="FF0035C2"/>
      </bottom>
      <diagonal/>
    </border>
    <border>
      <left style="thin">
        <color rgb="FF0035C2"/>
      </left>
      <right style="thin">
        <color rgb="FF0035C2"/>
      </right>
      <top/>
      <bottom style="thin">
        <color rgb="FF0035C2"/>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rgb="FF0035C2"/>
      </left>
      <right/>
      <top style="thin">
        <color rgb="FF0035C2"/>
      </top>
      <bottom style="thin">
        <color theme="3"/>
      </bottom>
      <diagonal/>
    </border>
    <border>
      <left/>
      <right/>
      <top style="thin">
        <color rgb="FF0035C2"/>
      </top>
      <bottom style="thin">
        <color theme="3"/>
      </bottom>
      <diagonal/>
    </border>
    <border>
      <left/>
      <right style="thin">
        <color rgb="FF0035C2"/>
      </right>
      <top style="thin">
        <color rgb="FF0035C2"/>
      </top>
      <bottom style="thin">
        <color theme="3"/>
      </bottom>
      <diagonal/>
    </border>
    <border>
      <left/>
      <right/>
      <top style="thin">
        <color rgb="FF0035C2"/>
      </top>
      <bottom/>
      <diagonal/>
    </border>
    <border>
      <left style="thin">
        <color rgb="FF0035C2"/>
      </left>
      <right style="thin">
        <color theme="3"/>
      </right>
      <top style="thin">
        <color theme="3"/>
      </top>
      <bottom style="thin">
        <color rgb="FF0035C2"/>
      </bottom>
      <diagonal/>
    </border>
    <border>
      <left style="thin">
        <color theme="3"/>
      </left>
      <right style="thin">
        <color theme="3"/>
      </right>
      <top style="thin">
        <color theme="3"/>
      </top>
      <bottom style="thin">
        <color rgb="FF0035C2"/>
      </bottom>
      <diagonal/>
    </border>
    <border>
      <left style="thin">
        <color theme="3"/>
      </left>
      <right/>
      <top style="thin">
        <color theme="3"/>
      </top>
      <bottom style="thin">
        <color rgb="FF0035C2"/>
      </bottom>
      <diagonal/>
    </border>
    <border>
      <left/>
      <right style="thin">
        <color rgb="FF0035C2"/>
      </right>
      <top style="thin">
        <color theme="3"/>
      </top>
      <bottom style="thin">
        <color rgb="FF0035C2"/>
      </bottom>
      <diagonal/>
    </border>
    <border>
      <left style="thin">
        <color rgb="FF0035C2"/>
      </left>
      <right style="thin">
        <color rgb="FF0035C2"/>
      </right>
      <top/>
      <bottom/>
      <diagonal/>
    </border>
    <border>
      <left style="thin">
        <color indexed="64"/>
      </left>
      <right/>
      <top/>
      <bottom style="thin">
        <color indexed="64"/>
      </bottom>
      <diagonal/>
    </border>
    <border>
      <left style="thin">
        <color theme="3"/>
      </left>
      <right style="thin">
        <color rgb="FF0035C2"/>
      </right>
      <top style="thin">
        <color theme="3"/>
      </top>
      <bottom style="thin">
        <color rgb="FF0035C2"/>
      </bottom>
      <diagonal/>
    </border>
    <border>
      <left style="thin">
        <color rgb="FF0035C2"/>
      </left>
      <right/>
      <top style="thin">
        <color rgb="FF0035C2"/>
      </top>
      <bottom style="thin">
        <color rgb="FF0035C2"/>
      </bottom>
      <diagonal/>
    </border>
    <border>
      <left/>
      <right/>
      <top style="thin">
        <color rgb="FF0035C2"/>
      </top>
      <bottom style="thin">
        <color rgb="FF0035C2"/>
      </bottom>
      <diagonal/>
    </border>
    <border>
      <left/>
      <right style="thin">
        <color rgb="FF0035C2"/>
      </right>
      <top style="thin">
        <color rgb="FF0035C2"/>
      </top>
      <bottom style="thin">
        <color rgb="FF0035C2"/>
      </bottom>
      <diagonal/>
    </border>
    <border>
      <left style="thin">
        <color rgb="FF0035C2"/>
      </left>
      <right style="thin">
        <color rgb="FF0035C2"/>
      </right>
      <top style="thin">
        <color rgb="FF0035C2"/>
      </top>
      <bottom style="thin">
        <color rgb="FF0035C2"/>
      </bottom>
      <diagonal/>
    </border>
    <border>
      <left style="thin">
        <color rgb="FF003595"/>
      </left>
      <right style="thin">
        <color rgb="FF003595"/>
      </right>
      <top style="thin">
        <color rgb="FF003595"/>
      </top>
      <bottom style="thin">
        <color rgb="FF003595"/>
      </bottom>
      <diagonal/>
    </border>
    <border>
      <left style="thin">
        <color rgb="FF003595"/>
      </left>
      <right/>
      <top style="thin">
        <color rgb="FF003595"/>
      </top>
      <bottom/>
      <diagonal/>
    </border>
    <border>
      <left/>
      <right/>
      <top style="thin">
        <color rgb="FF003595"/>
      </top>
      <bottom/>
      <diagonal/>
    </border>
    <border>
      <left/>
      <right style="thin">
        <color rgb="FF003595"/>
      </right>
      <top style="thin">
        <color rgb="FF003595"/>
      </top>
      <bottom/>
      <diagonal/>
    </border>
    <border>
      <left style="thin">
        <color rgb="FF003595"/>
      </left>
      <right/>
      <top/>
      <bottom style="thin">
        <color rgb="FF003595"/>
      </bottom>
      <diagonal/>
    </border>
    <border>
      <left/>
      <right/>
      <top/>
      <bottom style="thin">
        <color rgb="FF003595"/>
      </bottom>
      <diagonal/>
    </border>
    <border>
      <left/>
      <right style="thin">
        <color rgb="FF003595"/>
      </right>
      <top/>
      <bottom style="thin">
        <color rgb="FF003595"/>
      </bottom>
      <diagonal/>
    </border>
    <border>
      <left/>
      <right style="thin">
        <color rgb="FF003595"/>
      </right>
      <top style="thin">
        <color rgb="FF003595"/>
      </top>
      <bottom style="thin">
        <color rgb="FF003595"/>
      </bottom>
      <diagonal/>
    </border>
    <border>
      <left style="thin">
        <color rgb="FF003595"/>
      </left>
      <right style="thin">
        <color rgb="FF003595"/>
      </right>
      <top style="thin">
        <color rgb="FF003595"/>
      </top>
      <bottom/>
      <diagonal/>
    </border>
    <border>
      <left style="thin">
        <color rgb="FF003595"/>
      </left>
      <right/>
      <top style="thin">
        <color rgb="FF003595"/>
      </top>
      <bottom style="thin">
        <color rgb="FF003595"/>
      </bottom>
      <diagonal/>
    </border>
    <border>
      <left/>
      <right/>
      <top style="thin">
        <color rgb="FF003595"/>
      </top>
      <bottom style="thin">
        <color rgb="FF003595"/>
      </bottom>
      <diagonal/>
    </border>
    <border>
      <left style="thin">
        <color rgb="FF003595"/>
      </left>
      <right style="thin">
        <color rgb="FF003595"/>
      </right>
      <top style="thin">
        <color rgb="FF003595"/>
      </top>
      <bottom style="thin">
        <color rgb="FF0035C2"/>
      </bottom>
      <diagonal/>
    </border>
    <border>
      <left/>
      <right/>
      <top/>
      <bottom style="medium">
        <color indexed="64"/>
      </bottom>
      <diagonal/>
    </border>
  </borders>
  <cellStyleXfs count="7">
    <xf numFmtId="0" fontId="0" fillId="0" borderId="0"/>
    <xf numFmtId="165" fontId="1" fillId="0" borderId="0" applyFont="0" applyFill="0" applyBorder="0" applyAlignment="0" applyProtection="0"/>
    <xf numFmtId="9" fontId="1" fillId="0" borderId="0" applyFont="0" applyFill="0" applyBorder="0" applyAlignment="0" applyProtection="0"/>
    <xf numFmtId="0" fontId="3" fillId="0" borderId="0"/>
    <xf numFmtId="0" fontId="6" fillId="0" borderId="0"/>
    <xf numFmtId="0" fontId="10" fillId="0" borderId="0"/>
    <xf numFmtId="0" fontId="12" fillId="0" borderId="1" applyNumberFormat="0" applyFill="0" applyAlignment="0" applyProtection="0"/>
  </cellStyleXfs>
  <cellXfs count="152">
    <xf numFmtId="0" fontId="0" fillId="0" borderId="0" xfId="0"/>
    <xf numFmtId="0" fontId="4" fillId="0" borderId="0" xfId="3" applyFont="1" applyProtection="1">
      <protection locked="0"/>
    </xf>
    <xf numFmtId="0" fontId="5" fillId="0" borderId="0" xfId="3" applyFont="1" applyProtection="1">
      <protection locked="0"/>
    </xf>
    <xf numFmtId="0" fontId="3" fillId="0" borderId="0" xfId="3" applyProtection="1">
      <protection locked="0"/>
    </xf>
    <xf numFmtId="0" fontId="3" fillId="0" borderId="0" xfId="3"/>
    <xf numFmtId="0" fontId="7" fillId="0" borderId="2" xfId="4" applyFont="1" applyBorder="1" applyAlignment="1">
      <alignment horizontal="center" vertical="center" wrapText="1"/>
    </xf>
    <xf numFmtId="0" fontId="8" fillId="2" borderId="2" xfId="4" applyFont="1" applyFill="1" applyBorder="1" applyAlignment="1">
      <alignment vertical="center"/>
    </xf>
    <xf numFmtId="0" fontId="9" fillId="0" borderId="2" xfId="4" applyFont="1" applyBorder="1" applyAlignment="1">
      <alignment vertical="center"/>
    </xf>
    <xf numFmtId="164" fontId="8" fillId="3" borderId="3" xfId="5" applyNumberFormat="1" applyFont="1" applyFill="1" applyBorder="1" applyAlignment="1" applyProtection="1">
      <alignment horizontal="center" wrapText="1"/>
      <protection locked="0"/>
    </xf>
    <xf numFmtId="0" fontId="11" fillId="4" borderId="0" xfId="4" applyFont="1" applyFill="1" applyAlignment="1">
      <alignment vertical="center"/>
    </xf>
    <xf numFmtId="0" fontId="13" fillId="6" borderId="9" xfId="6" applyFont="1" applyFill="1" applyBorder="1" applyAlignment="1" applyProtection="1">
      <alignment horizontal="left"/>
      <protection locked="0"/>
    </xf>
    <xf numFmtId="0" fontId="13" fillId="6" borderId="0" xfId="6" applyFont="1" applyFill="1" applyBorder="1" applyAlignment="1" applyProtection="1">
      <alignment horizontal="left"/>
      <protection locked="0"/>
    </xf>
    <xf numFmtId="0" fontId="7" fillId="0" borderId="10" xfId="4" applyFont="1" applyBorder="1" applyAlignment="1">
      <alignment horizontal="center" vertical="center" wrapText="1"/>
    </xf>
    <xf numFmtId="0" fontId="7" fillId="0" borderId="11" xfId="4" applyFont="1" applyBorder="1" applyAlignment="1">
      <alignment horizontal="center" vertical="center" wrapText="1"/>
    </xf>
    <xf numFmtId="0" fontId="7" fillId="0" borderId="6" xfId="4" applyFont="1" applyBorder="1" applyAlignment="1">
      <alignment horizontal="center" vertical="center" wrapText="1"/>
    </xf>
    <xf numFmtId="0" fontId="7" fillId="0" borderId="4" xfId="4" applyFont="1" applyBorder="1" applyAlignment="1">
      <alignment horizontal="center" vertical="center" wrapText="1"/>
    </xf>
    <xf numFmtId="0" fontId="8" fillId="7" borderId="18" xfId="3" applyFont="1" applyFill="1" applyBorder="1" applyAlignment="1" applyProtection="1">
      <alignment horizontal="center" vertical="top" wrapText="1"/>
      <protection locked="0"/>
    </xf>
    <xf numFmtId="0" fontId="8" fillId="7" borderId="21" xfId="3" applyFont="1" applyFill="1" applyBorder="1" applyAlignment="1" applyProtection="1">
      <alignment horizontal="center" vertical="top" wrapText="1"/>
      <protection locked="0"/>
    </xf>
    <xf numFmtId="0" fontId="9" fillId="0" borderId="14" xfId="3" applyFont="1" applyBorder="1" applyAlignment="1" applyProtection="1">
      <alignment horizontal="left"/>
      <protection locked="0"/>
    </xf>
    <xf numFmtId="0" fontId="9" fillId="0" borderId="15" xfId="3" applyFont="1" applyBorder="1" applyAlignment="1" applyProtection="1">
      <alignment horizontal="left"/>
      <protection locked="0"/>
    </xf>
    <xf numFmtId="165" fontId="8" fillId="2" borderId="22" xfId="1" applyFont="1" applyFill="1" applyBorder="1" applyAlignment="1">
      <alignment vertical="center"/>
    </xf>
    <xf numFmtId="166" fontId="8" fillId="5" borderId="23" xfId="4" applyNumberFormat="1" applyFont="1" applyFill="1" applyBorder="1" applyAlignment="1">
      <alignment vertical="center"/>
    </xf>
    <xf numFmtId="165" fontId="8" fillId="2" borderId="23" xfId="1" applyFont="1" applyFill="1" applyBorder="1" applyAlignment="1">
      <alignment vertical="center"/>
    </xf>
    <xf numFmtId="0" fontId="14" fillId="0" borderId="0" xfId="3" applyFont="1" applyProtection="1">
      <protection locked="0"/>
    </xf>
    <xf numFmtId="0" fontId="9" fillId="0" borderId="16" xfId="3" applyFont="1" applyBorder="1" applyAlignment="1" applyProtection="1">
      <alignment horizontal="left"/>
      <protection locked="0"/>
    </xf>
    <xf numFmtId="0" fontId="9" fillId="0" borderId="17" xfId="3" applyFont="1" applyBorder="1" applyAlignment="1" applyProtection="1">
      <alignment horizontal="left"/>
      <protection locked="0"/>
    </xf>
    <xf numFmtId="0" fontId="9" fillId="0" borderId="19" xfId="3" applyFont="1" applyBorder="1" applyAlignment="1" applyProtection="1">
      <alignment horizontal="left"/>
      <protection locked="0"/>
    </xf>
    <xf numFmtId="0" fontId="9" fillId="0" borderId="20" xfId="3" applyFont="1" applyBorder="1" applyAlignment="1" applyProtection="1">
      <alignment horizontal="left" wrapText="1"/>
      <protection locked="0"/>
    </xf>
    <xf numFmtId="0" fontId="8" fillId="5" borderId="13" xfId="4" applyFont="1" applyFill="1" applyBorder="1" applyAlignment="1">
      <alignment vertical="center"/>
    </xf>
    <xf numFmtId="0" fontId="15" fillId="0" borderId="0" xfId="3" applyFont="1" applyProtection="1">
      <protection locked="0"/>
    </xf>
    <xf numFmtId="0" fontId="8" fillId="0" borderId="0" xfId="3" applyFont="1" applyProtection="1">
      <protection locked="0"/>
    </xf>
    <xf numFmtId="164" fontId="8" fillId="0" borderId="0" xfId="5" applyNumberFormat="1" applyFont="1" applyAlignment="1" applyProtection="1">
      <alignment horizontal="right"/>
      <protection locked="0"/>
    </xf>
    <xf numFmtId="0" fontId="16" fillId="0" borderId="0" xfId="3" applyFont="1" applyAlignment="1" applyProtection="1">
      <alignment wrapText="1"/>
      <protection locked="0"/>
    </xf>
    <xf numFmtId="0" fontId="7" fillId="0" borderId="28" xfId="4" applyFont="1" applyBorder="1" applyAlignment="1">
      <alignment horizontal="center" vertical="center" wrapText="1"/>
    </xf>
    <xf numFmtId="0" fontId="7" fillId="0" borderId="29" xfId="4" applyFont="1" applyBorder="1" applyAlignment="1">
      <alignment horizontal="center" vertical="center" wrapText="1"/>
    </xf>
    <xf numFmtId="0" fontId="16" fillId="0" borderId="0" xfId="3" applyFont="1" applyAlignment="1" applyProtection="1">
      <alignment vertical="top" wrapText="1"/>
      <protection locked="0"/>
    </xf>
    <xf numFmtId="0" fontId="8" fillId="7" borderId="32" xfId="3" applyFont="1" applyFill="1" applyBorder="1" applyAlignment="1" applyProtection="1">
      <alignment horizontal="center" vertical="top" wrapText="1"/>
      <protection locked="0"/>
    </xf>
    <xf numFmtId="0" fontId="8" fillId="7" borderId="17" xfId="3" applyFont="1" applyFill="1" applyBorder="1" applyAlignment="1" applyProtection="1">
      <alignment horizontal="center" vertical="top" wrapText="1"/>
      <protection locked="0"/>
    </xf>
    <xf numFmtId="0" fontId="8" fillId="7" borderId="20" xfId="3" applyFont="1" applyFill="1" applyBorder="1" applyAlignment="1" applyProtection="1">
      <alignment horizontal="center" vertical="top" wrapText="1"/>
      <protection locked="0"/>
    </xf>
    <xf numFmtId="0" fontId="9" fillId="0" borderId="14" xfId="3" applyFont="1" applyBorder="1" applyProtection="1">
      <protection locked="0"/>
    </xf>
    <xf numFmtId="0" fontId="9" fillId="0" borderId="15" xfId="3" applyFont="1" applyBorder="1" applyProtection="1">
      <protection locked="0"/>
    </xf>
    <xf numFmtId="165" fontId="8" fillId="2" borderId="13" xfId="1" applyFont="1" applyFill="1" applyBorder="1" applyAlignment="1">
      <alignment vertical="center"/>
    </xf>
    <xf numFmtId="166" fontId="8" fillId="0" borderId="0" xfId="5" applyNumberFormat="1" applyFont="1" applyAlignment="1" applyProtection="1">
      <alignment horizontal="right"/>
      <protection locked="0"/>
    </xf>
    <xf numFmtId="0" fontId="9" fillId="0" borderId="16" xfId="3" applyFont="1" applyBorder="1" applyProtection="1">
      <protection locked="0"/>
    </xf>
    <xf numFmtId="0" fontId="9" fillId="0" borderId="17" xfId="3" applyFont="1" applyBorder="1" applyProtection="1">
      <protection locked="0"/>
    </xf>
    <xf numFmtId="165" fontId="8" fillId="2" borderId="2" xfId="1" applyFont="1" applyFill="1" applyBorder="1" applyAlignment="1">
      <alignment vertical="center"/>
    </xf>
    <xf numFmtId="0" fontId="9" fillId="0" borderId="19" xfId="3" applyFont="1" applyBorder="1" applyProtection="1">
      <protection locked="0"/>
    </xf>
    <xf numFmtId="0" fontId="9" fillId="0" borderId="20" xfId="3" applyFont="1" applyBorder="1" applyAlignment="1" applyProtection="1">
      <alignment wrapText="1"/>
      <protection locked="0"/>
    </xf>
    <xf numFmtId="165" fontId="8" fillId="5" borderId="13" xfId="1" applyFont="1" applyFill="1" applyBorder="1" applyAlignment="1">
      <alignment vertical="center"/>
    </xf>
    <xf numFmtId="0" fontId="7" fillId="0" borderId="34" xfId="4" applyFont="1" applyBorder="1" applyAlignment="1">
      <alignment horizontal="center" vertical="center" wrapText="1"/>
    </xf>
    <xf numFmtId="0" fontId="4" fillId="0" borderId="9" xfId="3" applyFont="1" applyBorder="1" applyProtection="1">
      <protection locked="0"/>
    </xf>
    <xf numFmtId="0" fontId="8" fillId="2" borderId="22" xfId="4" applyFont="1" applyFill="1" applyBorder="1" applyAlignment="1">
      <alignment vertical="center"/>
    </xf>
    <xf numFmtId="0" fontId="8" fillId="2" borderId="23" xfId="4" applyFont="1" applyFill="1" applyBorder="1" applyAlignment="1">
      <alignment vertical="center"/>
    </xf>
    <xf numFmtId="0" fontId="8" fillId="2" borderId="13" xfId="4" applyFont="1" applyFill="1" applyBorder="1" applyAlignment="1">
      <alignment vertical="center"/>
    </xf>
    <xf numFmtId="0" fontId="7" fillId="0" borderId="8" xfId="4" applyFont="1" applyBorder="1" applyAlignment="1">
      <alignment horizontal="center" vertical="center" wrapText="1"/>
    </xf>
    <xf numFmtId="0" fontId="7" fillId="0" borderId="7" xfId="4" applyFont="1" applyBorder="1" applyAlignment="1">
      <alignment horizontal="center" vertical="center" wrapText="1"/>
    </xf>
    <xf numFmtId="0" fontId="7" fillId="0" borderId="38" xfId="4" applyFont="1" applyBorder="1" applyAlignment="1">
      <alignment horizontal="center" vertical="center" wrapText="1"/>
    </xf>
    <xf numFmtId="0" fontId="13" fillId="6" borderId="9" xfId="6" applyFont="1" applyFill="1" applyBorder="1" applyProtection="1">
      <protection locked="0"/>
    </xf>
    <xf numFmtId="0" fontId="13" fillId="6" borderId="0" xfId="6" applyFont="1" applyFill="1" applyBorder="1" applyProtection="1">
      <protection locked="0"/>
    </xf>
    <xf numFmtId="0" fontId="4" fillId="0" borderId="0" xfId="3" applyFont="1"/>
    <xf numFmtId="0" fontId="17" fillId="0" borderId="0" xfId="0" applyFont="1"/>
    <xf numFmtId="0" fontId="18" fillId="0" borderId="0" xfId="0" applyFont="1"/>
    <xf numFmtId="0" fontId="19" fillId="0" borderId="0" xfId="0" applyFont="1"/>
    <xf numFmtId="0" fontId="20" fillId="0" borderId="39" xfId="0" applyFont="1" applyBorder="1" applyAlignment="1">
      <alignment horizontal="center" vertical="center" wrapText="1"/>
    </xf>
    <xf numFmtId="0" fontId="21" fillId="8" borderId="39" xfId="0" applyFont="1" applyFill="1" applyBorder="1" applyAlignment="1">
      <alignment horizontal="left" vertical="center"/>
    </xf>
    <xf numFmtId="0" fontId="22" fillId="0" borderId="39" xfId="0" applyFont="1" applyBorder="1" applyAlignment="1">
      <alignment vertical="center"/>
    </xf>
    <xf numFmtId="0" fontId="21" fillId="9" borderId="3" xfId="0" applyFont="1" applyFill="1" applyBorder="1" applyAlignment="1">
      <alignment horizontal="left" vertical="center" wrapText="1"/>
    </xf>
    <xf numFmtId="0" fontId="23" fillId="10" borderId="0" xfId="0" applyFont="1" applyFill="1" applyAlignment="1">
      <alignment vertical="center"/>
    </xf>
    <xf numFmtId="0" fontId="24" fillId="12" borderId="9" xfId="0" applyFont="1" applyFill="1" applyBorder="1" applyAlignment="1">
      <alignment horizontal="left"/>
    </xf>
    <xf numFmtId="0" fontId="24" fillId="12" borderId="0" xfId="0" applyFont="1" applyFill="1" applyAlignment="1">
      <alignment horizontal="left"/>
    </xf>
    <xf numFmtId="0" fontId="24" fillId="12" borderId="46" xfId="0" applyFont="1" applyFill="1" applyBorder="1" applyAlignment="1">
      <alignment horizontal="left"/>
    </xf>
    <xf numFmtId="0" fontId="20" fillId="0" borderId="47" xfId="0" applyFont="1" applyBorder="1" applyAlignment="1">
      <alignment horizontal="center" vertical="center" wrapText="1"/>
    </xf>
    <xf numFmtId="0" fontId="20" fillId="0" borderId="42" xfId="0" applyFont="1" applyBorder="1" applyAlignment="1">
      <alignment horizontal="center" vertical="top" wrapText="1"/>
    </xf>
    <xf numFmtId="0" fontId="20" fillId="0" borderId="50" xfId="0" applyFont="1" applyBorder="1" applyAlignment="1">
      <alignment horizontal="center" vertical="top" wrapText="1"/>
    </xf>
    <xf numFmtId="0" fontId="22" fillId="0" borderId="38" xfId="0" applyFont="1" applyBorder="1" applyAlignment="1">
      <alignment horizontal="right" vertical="top"/>
    </xf>
    <xf numFmtId="0" fontId="22" fillId="0" borderId="38" xfId="0" applyFont="1" applyBorder="1" applyAlignment="1">
      <alignment horizontal="left" wrapText="1"/>
    </xf>
    <xf numFmtId="165" fontId="21" fillId="8" borderId="38" xfId="1" applyFont="1" applyFill="1" applyBorder="1" applyAlignment="1">
      <alignment vertical="center"/>
    </xf>
    <xf numFmtId="167" fontId="21" fillId="8" borderId="38" xfId="0" applyNumberFormat="1" applyFont="1" applyFill="1" applyBorder="1" applyAlignment="1">
      <alignment vertical="center"/>
    </xf>
    <xf numFmtId="167" fontId="21" fillId="11" borderId="38" xfId="0" applyNumberFormat="1" applyFont="1" applyFill="1" applyBorder="1" applyAlignment="1">
      <alignment vertical="center"/>
    </xf>
    <xf numFmtId="0" fontId="0" fillId="0" borderId="38" xfId="0" applyBorder="1"/>
    <xf numFmtId="6" fontId="21" fillId="11" borderId="38" xfId="0" applyNumberFormat="1" applyFont="1" applyFill="1" applyBorder="1" applyAlignment="1">
      <alignment horizontal="right" vertical="center"/>
    </xf>
    <xf numFmtId="9" fontId="21" fillId="11" borderId="38" xfId="2" applyFont="1" applyFill="1" applyBorder="1" applyAlignment="1">
      <alignment vertical="center"/>
    </xf>
    <xf numFmtId="0" fontId="22" fillId="0" borderId="38" xfId="0" applyFont="1" applyBorder="1" applyAlignment="1">
      <alignment horizontal="left" vertical="top" wrapText="1"/>
    </xf>
    <xf numFmtId="6" fontId="21" fillId="11" borderId="38" xfId="0" applyNumberFormat="1" applyFont="1" applyFill="1" applyBorder="1" applyAlignment="1">
      <alignment vertical="center"/>
    </xf>
    <xf numFmtId="167" fontId="21" fillId="0" borderId="38" xfId="0" applyNumberFormat="1" applyFont="1" applyBorder="1" applyAlignment="1">
      <alignment vertical="center"/>
    </xf>
    <xf numFmtId="0" fontId="25" fillId="0" borderId="38" xfId="0" applyFont="1" applyBorder="1" applyAlignment="1">
      <alignment horizontal="left" wrapText="1"/>
    </xf>
    <xf numFmtId="166" fontId="21" fillId="8" borderId="38" xfId="0" applyNumberFormat="1" applyFont="1" applyFill="1" applyBorder="1" applyAlignment="1">
      <alignment vertical="center"/>
    </xf>
    <xf numFmtId="6" fontId="21" fillId="0" borderId="38" xfId="0" applyNumberFormat="1" applyFont="1" applyBorder="1" applyAlignment="1">
      <alignment vertical="center"/>
    </xf>
    <xf numFmtId="9" fontId="21" fillId="0" borderId="38" xfId="2" applyFont="1" applyFill="1" applyBorder="1" applyAlignment="1">
      <alignment vertical="center"/>
    </xf>
    <xf numFmtId="0" fontId="2" fillId="0" borderId="51" xfId="0" applyFont="1" applyBorder="1"/>
    <xf numFmtId="168" fontId="0" fillId="0" borderId="0" xfId="1" applyNumberFormat="1" applyFont="1"/>
    <xf numFmtId="165" fontId="0" fillId="0" borderId="0" xfId="1" applyFont="1"/>
    <xf numFmtId="0" fontId="26" fillId="0" borderId="0" xfId="0" applyFont="1"/>
    <xf numFmtId="0" fontId="9" fillId="7" borderId="14" xfId="3" applyFont="1" applyFill="1" applyBorder="1" applyAlignment="1" applyProtection="1">
      <alignment horizontal="center"/>
      <protection locked="0"/>
    </xf>
    <xf numFmtId="0" fontId="9" fillId="7" borderId="15" xfId="3" applyFont="1" applyFill="1" applyBorder="1" applyAlignment="1" applyProtection="1">
      <alignment horizontal="center"/>
      <protection locked="0"/>
    </xf>
    <xf numFmtId="0" fontId="9" fillId="7" borderId="16" xfId="3" applyFont="1" applyFill="1" applyBorder="1" applyAlignment="1" applyProtection="1">
      <alignment horizontal="center"/>
      <protection locked="0"/>
    </xf>
    <xf numFmtId="0" fontId="9" fillId="7" borderId="17" xfId="3" applyFont="1" applyFill="1" applyBorder="1" applyAlignment="1" applyProtection="1">
      <alignment horizontal="center"/>
      <protection locked="0"/>
    </xf>
    <xf numFmtId="0" fontId="9" fillId="7" borderId="19" xfId="3" applyFont="1" applyFill="1" applyBorder="1" applyAlignment="1" applyProtection="1">
      <alignment horizontal="center"/>
      <protection locked="0"/>
    </xf>
    <xf numFmtId="0" fontId="9" fillId="7" borderId="20" xfId="3" applyFont="1" applyFill="1" applyBorder="1" applyAlignment="1" applyProtection="1">
      <alignment horizontal="center"/>
      <protection locked="0"/>
    </xf>
    <xf numFmtId="0" fontId="8" fillId="7" borderId="18" xfId="3" applyFont="1" applyFill="1" applyBorder="1" applyAlignment="1" applyProtection="1">
      <alignment horizontal="center" vertical="top" wrapText="1"/>
      <protection locked="0"/>
    </xf>
    <xf numFmtId="0" fontId="8" fillId="7" borderId="21" xfId="3" applyFont="1" applyFill="1" applyBorder="1" applyAlignment="1" applyProtection="1">
      <alignment horizontal="center" vertical="top" wrapText="1"/>
      <protection locked="0"/>
    </xf>
    <xf numFmtId="0" fontId="7" fillId="0" borderId="35" xfId="4" applyFont="1" applyBorder="1" applyAlignment="1">
      <alignment horizontal="center" vertical="center" wrapText="1"/>
    </xf>
    <xf numFmtId="0" fontId="7" fillId="0" borderId="36" xfId="4" applyFont="1" applyBorder="1" applyAlignment="1">
      <alignment horizontal="center" vertical="center" wrapText="1"/>
    </xf>
    <xf numFmtId="0" fontId="7" fillId="0" borderId="37" xfId="4" applyFont="1" applyBorder="1" applyAlignment="1">
      <alignment horizontal="center" vertical="center" wrapText="1"/>
    </xf>
    <xf numFmtId="0" fontId="8" fillId="7" borderId="15" xfId="3" applyFont="1" applyFill="1" applyBorder="1" applyAlignment="1" applyProtection="1">
      <alignment horizontal="center" vertical="top" wrapText="1"/>
      <protection locked="0"/>
    </xf>
    <xf numFmtId="0" fontId="8" fillId="7" borderId="20" xfId="3" applyFont="1" applyFill="1" applyBorder="1" applyAlignment="1" applyProtection="1">
      <alignment horizontal="center" vertical="top" wrapText="1"/>
      <protection locked="0"/>
    </xf>
    <xf numFmtId="0" fontId="9" fillId="7" borderId="27" xfId="3" applyFont="1" applyFill="1" applyBorder="1" applyAlignment="1" applyProtection="1">
      <alignment horizontal="center"/>
      <protection locked="0"/>
    </xf>
    <xf numFmtId="0" fontId="7" fillId="5" borderId="4" xfId="4" applyFont="1" applyFill="1" applyBorder="1" applyAlignment="1">
      <alignment horizontal="left" vertical="center"/>
    </xf>
    <xf numFmtId="0" fontId="7" fillId="5" borderId="5" xfId="4" applyFont="1" applyFill="1" applyBorder="1" applyAlignment="1">
      <alignment horizontal="left" vertical="center"/>
    </xf>
    <xf numFmtId="0" fontId="7" fillId="5" borderId="6" xfId="4" applyFont="1" applyFill="1" applyBorder="1" applyAlignment="1">
      <alignment horizontal="left" vertical="center"/>
    </xf>
    <xf numFmtId="0" fontId="7" fillId="5" borderId="7" xfId="4" applyFont="1" applyFill="1" applyBorder="1" applyAlignment="1">
      <alignment horizontal="left" vertical="center"/>
    </xf>
    <xf numFmtId="0" fontId="7" fillId="5" borderId="0" xfId="4" applyFont="1" applyFill="1" applyAlignment="1">
      <alignment horizontal="left" vertical="center"/>
    </xf>
    <xf numFmtId="0" fontId="7" fillId="5" borderId="8" xfId="4" applyFont="1" applyFill="1" applyBorder="1" applyAlignment="1">
      <alignment horizontal="left" vertical="center"/>
    </xf>
    <xf numFmtId="0" fontId="7" fillId="0" borderId="11" xfId="4" applyFont="1" applyBorder="1" applyAlignment="1">
      <alignment horizontal="center" vertical="center" wrapText="1"/>
    </xf>
    <xf numFmtId="0" fontId="7" fillId="0" borderId="12" xfId="4" applyFont="1" applyBorder="1" applyAlignment="1">
      <alignment horizontal="center" vertical="center" wrapText="1"/>
    </xf>
    <xf numFmtId="0" fontId="7" fillId="0" borderId="13" xfId="4" applyFont="1" applyBorder="1" applyAlignment="1">
      <alignment horizontal="center" vertical="center" wrapText="1"/>
    </xf>
    <xf numFmtId="0" fontId="7" fillId="0" borderId="4" xfId="4" applyFont="1" applyBorder="1" applyAlignment="1">
      <alignment horizontal="center" vertical="center" wrapText="1"/>
    </xf>
    <xf numFmtId="0" fontId="7" fillId="0" borderId="5" xfId="4" applyFont="1" applyBorder="1" applyAlignment="1">
      <alignment horizontal="center" vertical="center" wrapText="1"/>
    </xf>
    <xf numFmtId="0" fontId="7" fillId="0" borderId="6" xfId="4" applyFont="1" applyBorder="1" applyAlignment="1">
      <alignment horizontal="center" vertical="center" wrapText="1"/>
    </xf>
    <xf numFmtId="0" fontId="7" fillId="0" borderId="24" xfId="4" applyFont="1" applyBorder="1" applyAlignment="1">
      <alignment horizontal="center" vertical="center" wrapText="1"/>
    </xf>
    <xf numFmtId="0" fontId="7" fillId="0" borderId="25" xfId="4" applyFont="1" applyBorder="1" applyAlignment="1">
      <alignment horizontal="center" vertical="center" wrapText="1"/>
    </xf>
    <xf numFmtId="0" fontId="7" fillId="0" borderId="26" xfId="4" applyFont="1" applyBorder="1" applyAlignment="1">
      <alignment horizontal="center" vertical="center" wrapText="1"/>
    </xf>
    <xf numFmtId="0" fontId="7" fillId="0" borderId="30" xfId="4" applyFont="1" applyBorder="1" applyAlignment="1">
      <alignment horizontal="center" vertical="center" wrapText="1"/>
    </xf>
    <xf numFmtId="0" fontId="7" fillId="0" borderId="31" xfId="4" applyFont="1" applyBorder="1" applyAlignment="1">
      <alignment horizontal="center" vertical="center" wrapText="1"/>
    </xf>
    <xf numFmtId="0" fontId="8" fillId="7" borderId="9" xfId="3" applyFont="1" applyFill="1" applyBorder="1" applyAlignment="1" applyProtection="1">
      <alignment horizontal="center" vertical="top" wrapText="1"/>
      <protection locked="0"/>
    </xf>
    <xf numFmtId="0" fontId="8" fillId="7" borderId="33" xfId="3" applyFont="1" applyFill="1" applyBorder="1" applyAlignment="1" applyProtection="1">
      <alignment horizontal="center" vertical="top" wrapText="1"/>
      <protection locked="0"/>
    </xf>
    <xf numFmtId="0" fontId="8" fillId="7" borderId="32" xfId="3" applyFont="1" applyFill="1" applyBorder="1" applyAlignment="1" applyProtection="1">
      <alignment horizontal="center" vertical="top" wrapText="1"/>
      <protection locked="0"/>
    </xf>
    <xf numFmtId="0" fontId="21" fillId="12" borderId="18" xfId="0" applyFont="1" applyFill="1" applyBorder="1" applyAlignment="1">
      <alignment horizontal="center" vertical="top" wrapText="1"/>
    </xf>
    <xf numFmtId="0" fontId="21" fillId="12" borderId="32" xfId="0" applyFont="1" applyFill="1" applyBorder="1" applyAlignment="1">
      <alignment horizontal="center" vertical="top" wrapText="1"/>
    </xf>
    <xf numFmtId="0" fontId="25" fillId="0" borderId="35" xfId="0" applyFont="1" applyBorder="1" applyAlignment="1">
      <alignment horizontal="center" wrapText="1"/>
    </xf>
    <xf numFmtId="0" fontId="25" fillId="0" borderId="36" xfId="0" applyFont="1" applyBorder="1" applyAlignment="1">
      <alignment horizontal="center" wrapText="1"/>
    </xf>
    <xf numFmtId="0" fontId="25" fillId="0" borderId="37" xfId="0" applyFont="1" applyBorder="1" applyAlignment="1">
      <alignment horizontal="center" wrapText="1"/>
    </xf>
    <xf numFmtId="0" fontId="22" fillId="0" borderId="35" xfId="0" applyFont="1" applyBorder="1" applyAlignment="1">
      <alignment horizontal="left" vertical="top" wrapText="1"/>
    </xf>
    <xf numFmtId="0" fontId="22" fillId="0" borderId="36" xfId="0" applyFont="1" applyBorder="1" applyAlignment="1">
      <alignment horizontal="left" vertical="top" wrapText="1"/>
    </xf>
    <xf numFmtId="0" fontId="22" fillId="0" borderId="37" xfId="0" applyFont="1" applyBorder="1" applyAlignment="1">
      <alignment horizontal="left" vertical="top" wrapText="1"/>
    </xf>
    <xf numFmtId="0" fontId="20" fillId="11" borderId="40" xfId="0" applyFont="1" applyFill="1" applyBorder="1" applyAlignment="1">
      <alignment horizontal="left" vertical="center"/>
    </xf>
    <xf numFmtId="0" fontId="20" fillId="11" borderId="41" xfId="0" applyFont="1" applyFill="1" applyBorder="1" applyAlignment="1">
      <alignment horizontal="left" vertical="center"/>
    </xf>
    <xf numFmtId="0" fontId="20" fillId="11" borderId="42" xfId="0" applyFont="1" applyFill="1" applyBorder="1" applyAlignment="1">
      <alignment horizontal="left" vertical="center"/>
    </xf>
    <xf numFmtId="0" fontId="20" fillId="11" borderId="43" xfId="0" applyFont="1" applyFill="1" applyBorder="1" applyAlignment="1">
      <alignment horizontal="left" vertical="center"/>
    </xf>
    <xf numFmtId="0" fontId="20" fillId="11" borderId="44" xfId="0" applyFont="1" applyFill="1" applyBorder="1" applyAlignment="1">
      <alignment horizontal="left" vertical="center"/>
    </xf>
    <xf numFmtId="0" fontId="20" fillId="11" borderId="45" xfId="0" applyFont="1" applyFill="1" applyBorder="1" applyAlignment="1">
      <alignment horizontal="left" vertical="center"/>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48" xfId="0" applyFont="1" applyBorder="1" applyAlignment="1">
      <alignment horizontal="center" vertical="top" wrapText="1"/>
    </xf>
    <xf numFmtId="0" fontId="20" fillId="0" borderId="46" xfId="0" applyFont="1" applyBorder="1" applyAlignment="1">
      <alignment horizontal="center" vertical="top" wrapText="1"/>
    </xf>
    <xf numFmtId="0" fontId="22" fillId="12" borderId="4" xfId="0" applyFont="1" applyFill="1" applyBorder="1" applyAlignment="1">
      <alignment horizontal="center"/>
    </xf>
    <xf numFmtId="0" fontId="22" fillId="12" borderId="6" xfId="0" applyFont="1" applyFill="1" applyBorder="1" applyAlignment="1">
      <alignment horizontal="center"/>
    </xf>
    <xf numFmtId="0" fontId="22" fillId="12" borderId="7" xfId="0" applyFont="1" applyFill="1" applyBorder="1" applyAlignment="1">
      <alignment horizontal="center"/>
    </xf>
    <xf numFmtId="0" fontId="22" fillId="12" borderId="8" xfId="0" applyFont="1" applyFill="1" applyBorder="1" applyAlignment="1">
      <alignment horizontal="center"/>
    </xf>
    <xf numFmtId="0" fontId="21" fillId="12" borderId="15" xfId="0" applyFont="1" applyFill="1" applyBorder="1" applyAlignment="1">
      <alignment horizontal="center" vertical="top" wrapText="1"/>
    </xf>
    <xf numFmtId="0" fontId="21" fillId="12" borderId="17" xfId="0" applyFont="1" applyFill="1" applyBorder="1" applyAlignment="1">
      <alignment horizontal="center" vertical="top" wrapText="1"/>
    </xf>
  </cellXfs>
  <cellStyles count="7">
    <cellStyle name="Comma" xfId="1" builtinId="3"/>
    <cellStyle name="Heading 1 2" xfId="6" xr:uid="{E7B3C2C2-80FD-4A2A-BE49-FA104625E719}"/>
    <cellStyle name="Normal" xfId="0" builtinId="0"/>
    <cellStyle name="Normal 2 2" xfId="5" xr:uid="{7D05D05F-FDAB-438A-B178-E3259EFAA6B7}"/>
    <cellStyle name="Normal 3" xfId="3" xr:uid="{CCC3AA32-5F18-4673-8E49-09BE79E47900}"/>
    <cellStyle name="Normal 3 2" xfId="4" xr:uid="{E398C82C-694B-4357-A380-BB894BBD022F}"/>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wat.sharepoint.com/sites/rms/PR24%20and%20Beyond/PR24%20policy%20development/22.07%20-%20Draft%20methodology/Initial%20templates/Business%20plan%20tables/Tables/PR19IPD01_ODI-performance-model-v1.6%20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wat.sharepoint.com/sites/rms/PR24%20and%20Beyond/PR24%20policy%20development/22.07%20-%20Draft%20methodology/Initial%20templates/Business%20plan%20tables/Tables/PR24%20BP%20tables%20draft%20meth%20July%202022%20publis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fwat.sharepoint.com/sites/Financialmodelling/Shared%20Documents/General/Revenue%20engine%20modelling/6.31%20MUT%20RJ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fwat.sharepoint.com/Users/gilda.romano/AppData/Local/Microsoft/Windows/INetCache/Content.Outlook/DKJEE2G3/APR%202022%20Master%20Template%20(post%20update%20for%20TMS%20queries)_0704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interventions"/>
      <sheetName val="Model outputs - Aggregate level"/>
      <sheetName val="F_Outputs"/>
      <sheetName val="Validation"/>
      <sheetName val="ODI data sheets&gt;&g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consultation"/>
      <sheetName val="Introduction"/>
      <sheetName val="Validation"/>
      <sheetName val="OUT &gt;&gt;"/>
      <sheetName val="OUT1"/>
      <sheetName val="OUT2"/>
      <sheetName val="OUT3"/>
      <sheetName val="OUT4"/>
      <sheetName val="OUT5"/>
      <sheetName val="OUT6"/>
      <sheetName val="OUT7"/>
      <sheetName val="OUT8"/>
      <sheetName val="RR &gt;&gt;"/>
      <sheetName val="RR1"/>
      <sheetName val="RR2"/>
      <sheetName val="RR3"/>
      <sheetName val="RR4"/>
      <sheetName val="RR5"/>
      <sheetName val="RR6"/>
      <sheetName val="RR7"/>
      <sheetName val="RR8"/>
      <sheetName val="RR9"/>
      <sheetName val="RR10"/>
      <sheetName val="RR11"/>
      <sheetName val="RR12"/>
      <sheetName val="RR13"/>
      <sheetName val="RR14"/>
      <sheetName val="RR15"/>
      <sheetName val="RR16"/>
      <sheetName val="RR17"/>
      <sheetName val="Sheet1"/>
      <sheetName val="RR18"/>
      <sheetName val="RR19"/>
      <sheetName val="RR20"/>
      <sheetName val="RR21"/>
      <sheetName val="RR22"/>
      <sheetName val="RR23"/>
      <sheetName val="RR24"/>
      <sheetName val="RR25"/>
      <sheetName val="RR26"/>
      <sheetName val="RR27"/>
      <sheetName val="RR28"/>
      <sheetName val="RR29"/>
      <sheetName val="RR30"/>
      <sheetName val="CW &gt;&gt;"/>
      <sheetName val="CW1"/>
      <sheetName val="CW1a"/>
      <sheetName val="CW2"/>
      <sheetName val="CW3"/>
      <sheetName val="CW4"/>
      <sheetName val="CW5"/>
      <sheetName val="CW6"/>
      <sheetName val="CW7"/>
      <sheetName val="CW8"/>
      <sheetName val="CW9"/>
      <sheetName val="CW10"/>
      <sheetName val="CW11"/>
      <sheetName val="CW12"/>
      <sheetName val="CW13"/>
      <sheetName val="CW14"/>
      <sheetName val="CW15"/>
      <sheetName val="CW16"/>
      <sheetName val="CW17"/>
      <sheetName val="CW18"/>
      <sheetName val="CW19"/>
      <sheetName val="CWW &gt;&gt;"/>
      <sheetName val="CWW1"/>
      <sheetName val="CWW1a"/>
      <sheetName val="CWW2"/>
      <sheetName val="CWW3"/>
      <sheetName val="CWW4"/>
      <sheetName val="CWW5"/>
      <sheetName val="CWW6"/>
      <sheetName val="CWW7"/>
      <sheetName val="CWW8"/>
      <sheetName val="CWW9"/>
      <sheetName val="CWW10"/>
      <sheetName val="CWW11"/>
      <sheetName val="CWW12"/>
      <sheetName val="CWW13"/>
      <sheetName val="CWW14"/>
      <sheetName val="CWW15"/>
      <sheetName val="CWW16"/>
      <sheetName val="CWW17"/>
      <sheetName val="CWW18"/>
      <sheetName val="CWW19"/>
      <sheetName val="CWW20"/>
      <sheetName val="RES &gt;&gt;"/>
      <sheetName val="RES1"/>
      <sheetName val="BIO &gt;&gt;"/>
      <sheetName val="BIO1"/>
      <sheetName val="BIO2"/>
      <sheetName val="BIO3"/>
      <sheetName val="BIO4"/>
      <sheetName val="BIO5"/>
      <sheetName val="RET &gt;&gt;"/>
      <sheetName val="RET1"/>
      <sheetName val="RET1a"/>
      <sheetName val="RET2"/>
      <sheetName val="RET3"/>
      <sheetName val="RET4"/>
      <sheetName val="DS &gt;&gt;"/>
      <sheetName val="DS1"/>
      <sheetName val="DS2"/>
      <sheetName val="DS3"/>
      <sheetName val="DS4"/>
      <sheetName val="DS5"/>
      <sheetName val="DS6"/>
      <sheetName val="DS7"/>
      <sheetName val="DS8"/>
      <sheetName val="DS9"/>
      <sheetName val="DS10"/>
      <sheetName val="LS &gt;&gt;"/>
      <sheetName val="LS1"/>
      <sheetName val="LS2"/>
      <sheetName val="LS3"/>
      <sheetName val="LS3a"/>
      <sheetName val="LS3b"/>
      <sheetName val="LS3c"/>
      <sheetName val="LS3d"/>
      <sheetName val="LS3e"/>
      <sheetName val="LS3f"/>
      <sheetName val="LS3g"/>
      <sheetName val="LS3h"/>
      <sheetName val="LS3i"/>
      <sheetName val="LS4"/>
      <sheetName val="LS4a"/>
      <sheetName val="LS4b"/>
      <sheetName val="LS4c"/>
      <sheetName val="LS4d"/>
      <sheetName val="LS4e"/>
      <sheetName val="LS4f"/>
      <sheetName val="LS4g"/>
      <sheetName val="LS4h"/>
      <sheetName val="LS4i"/>
      <sheetName val="LS5"/>
      <sheetName val="LS6"/>
      <sheetName val="LS7"/>
      <sheetName val="SUP &gt;&gt;"/>
      <sheetName val="SUP1"/>
      <sheetName val="SUP2"/>
      <sheetName val="SUP3"/>
      <sheetName val="SUP4"/>
      <sheetName val="SUP5"/>
      <sheetName val="SUP6"/>
      <sheetName val="SUP7"/>
      <sheetName val="SUP8"/>
      <sheetName val="SUP9"/>
      <sheetName val="SUP10"/>
      <sheetName val="SUP11"/>
      <sheetName val="SUP12"/>
      <sheetName val="SUP13"/>
      <sheetName val="SUP14"/>
      <sheetName val="SUP15"/>
      <sheetName val="SUP16"/>
      <sheetName val="SUM &gt;&gt;"/>
      <sheetName val="SUM1"/>
      <sheetName val="SUM2"/>
      <sheetName val="SUM3"/>
      <sheetName val="SUM4"/>
      <sheetName val="SUM5"/>
      <sheetName val="SUM6"/>
      <sheetName val="SUM7"/>
      <sheetName val="PD &gt;&gt;"/>
      <sheetName val="PD1"/>
      <sheetName val="PD2"/>
      <sheetName val="PD3"/>
      <sheetName val="PD4"/>
      <sheetName val="PD5"/>
      <sheetName val="PD6"/>
      <sheetName val="PD7"/>
      <sheetName val="PD8"/>
      <sheetName val="PD9"/>
      <sheetName val="PD10"/>
      <sheetName val="PD11"/>
      <sheetName val="PD1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InpC"/>
      <sheetName val="InpS"/>
      <sheetName val="Time"/>
      <sheetName val="Unallocated"/>
      <sheetName val="Inflation data"/>
      <sheetName val="Issues (2)"/>
      <sheetName val="Retail Residential"/>
      <sheetName val="Bill Module"/>
      <sheetName val="RPI Indexation"/>
      <sheetName val="Indexation measures"/>
      <sheetName val="Report placeholders"/>
      <sheetName val="Post-financeability adjustme"/>
      <sheetName val="NPV"/>
      <sheetName val="K Factor"/>
      <sheetName val="Capex"/>
      <sheetName val="Opex"/>
      <sheetName val="Totex"/>
      <sheetName val="WACC"/>
      <sheetName val="PAYG Calc"/>
      <sheetName val="CPIH RCV"/>
      <sheetName val="RPI RCV"/>
      <sheetName val="Additions RCV"/>
      <sheetName val="RCV Depreciation"/>
      <sheetName val="Return on RCV"/>
      <sheetName val="Wholesale"/>
      <sheetName val="Output"/>
      <sheetName val="Issues"/>
      <sheetName val="Styles"/>
      <sheetName val="PowerBi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Introduction"/>
      <sheetName val="Validation"/>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F580F-E65A-45C4-B03C-DA167F1C231D}">
  <dimension ref="B1:I62"/>
  <sheetViews>
    <sheetView tabSelected="1" workbookViewId="0">
      <selection activeCell="E23" sqref="E23:E24"/>
    </sheetView>
  </sheetViews>
  <sheetFormatPr defaultColWidth="8.88671875" defaultRowHeight="13.8" x14ac:dyDescent="0.3"/>
  <cols>
    <col min="1" max="1" width="8.88671875" style="4"/>
    <col min="2" max="2" width="20.44140625" style="59" customWidth="1"/>
    <col min="3" max="3" width="19.44140625" style="59" customWidth="1"/>
    <col min="4" max="8" width="17.44140625" style="59" customWidth="1"/>
    <col min="9" max="16384" width="8.88671875" style="4"/>
  </cols>
  <sheetData>
    <row r="1" spans="2:9" x14ac:dyDescent="0.3">
      <c r="B1" s="1"/>
      <c r="C1" s="2" t="s">
        <v>0</v>
      </c>
      <c r="D1" s="1"/>
      <c r="E1" s="1"/>
      <c r="F1" s="1"/>
      <c r="G1" s="1"/>
      <c r="H1" s="1"/>
      <c r="I1" s="3"/>
    </row>
    <row r="2" spans="2:9" x14ac:dyDescent="0.3">
      <c r="B2" s="1"/>
      <c r="C2" s="5" t="s">
        <v>1</v>
      </c>
      <c r="D2" s="5" t="s">
        <v>2</v>
      </c>
      <c r="E2" s="1"/>
      <c r="F2" s="1"/>
      <c r="G2" s="1"/>
      <c r="H2" s="1"/>
      <c r="I2" s="3"/>
    </row>
    <row r="3" spans="2:9" x14ac:dyDescent="0.3">
      <c r="B3" s="1"/>
      <c r="C3" s="6" t="s">
        <v>3</v>
      </c>
      <c r="D3" s="7" t="s">
        <v>4</v>
      </c>
      <c r="E3" s="1"/>
      <c r="F3" s="1"/>
      <c r="G3" s="1"/>
      <c r="H3" s="1"/>
      <c r="I3" s="3"/>
    </row>
    <row r="4" spans="2:9" ht="28.2" thickBot="1" x14ac:dyDescent="0.35">
      <c r="B4" s="1"/>
      <c r="C4" s="8" t="s">
        <v>5</v>
      </c>
      <c r="D4" s="7" t="s">
        <v>6</v>
      </c>
      <c r="E4" s="1"/>
      <c r="F4" s="1"/>
      <c r="G4" s="1"/>
      <c r="H4" s="1"/>
      <c r="I4" s="3"/>
    </row>
    <row r="5" spans="2:9" x14ac:dyDescent="0.3">
      <c r="B5" s="1"/>
      <c r="C5" s="1"/>
      <c r="D5" s="1"/>
      <c r="E5" s="1"/>
      <c r="F5" s="1"/>
      <c r="G5" s="1"/>
      <c r="H5" s="1"/>
      <c r="I5" s="3"/>
    </row>
    <row r="6" spans="2:9" ht="19.8" x14ac:dyDescent="0.25">
      <c r="B6" s="9" t="s">
        <v>7</v>
      </c>
      <c r="C6" s="9"/>
      <c r="D6" s="9"/>
      <c r="E6" s="9"/>
      <c r="F6" s="9"/>
      <c r="G6" s="9"/>
      <c r="H6" s="9"/>
      <c r="I6" s="3"/>
    </row>
    <row r="7" spans="2:9" ht="19.8" x14ac:dyDescent="0.25">
      <c r="B7" s="9" t="s">
        <v>8</v>
      </c>
      <c r="C7" s="9"/>
      <c r="D7" s="9"/>
      <c r="E7" s="9"/>
      <c r="F7" s="9"/>
      <c r="G7" s="9"/>
      <c r="H7" s="9"/>
      <c r="I7" s="3"/>
    </row>
    <row r="8" spans="2:9" ht="12.6" customHeight="1" x14ac:dyDescent="0.25">
      <c r="B8" s="107" t="s">
        <v>9</v>
      </c>
      <c r="C8" s="108"/>
      <c r="D8" s="108"/>
      <c r="E8" s="108"/>
      <c r="F8" s="108"/>
      <c r="G8" s="108"/>
      <c r="H8" s="109"/>
      <c r="I8" s="3"/>
    </row>
    <row r="9" spans="2:9" ht="12.6" customHeight="1" x14ac:dyDescent="0.25">
      <c r="B9" s="110"/>
      <c r="C9" s="111"/>
      <c r="D9" s="111"/>
      <c r="E9" s="111"/>
      <c r="F9" s="111"/>
      <c r="G9" s="111"/>
      <c r="H9" s="112"/>
      <c r="I9" s="3"/>
    </row>
    <row r="10" spans="2:9" x14ac:dyDescent="0.3">
      <c r="B10" s="10"/>
      <c r="C10" s="11"/>
      <c r="D10" s="11"/>
      <c r="E10" s="11"/>
      <c r="F10" s="11"/>
      <c r="G10" s="11"/>
      <c r="H10" s="11"/>
      <c r="I10" s="3"/>
    </row>
    <row r="11" spans="2:9" x14ac:dyDescent="0.25">
      <c r="B11" s="12" t="s">
        <v>10</v>
      </c>
      <c r="C11" s="12" t="s">
        <v>11</v>
      </c>
      <c r="D11" s="113" t="s">
        <v>12</v>
      </c>
      <c r="E11" s="114"/>
      <c r="F11" s="114"/>
      <c r="G11" s="114"/>
      <c r="H11" s="115"/>
      <c r="I11" s="3"/>
    </row>
    <row r="12" spans="2:9" x14ac:dyDescent="0.25">
      <c r="B12" s="93"/>
      <c r="C12" s="94"/>
      <c r="D12" s="14" t="s">
        <v>13</v>
      </c>
      <c r="E12" s="12" t="s">
        <v>14</v>
      </c>
      <c r="F12" s="116" t="s">
        <v>15</v>
      </c>
      <c r="G12" s="117"/>
      <c r="H12" s="118"/>
      <c r="I12" s="3"/>
    </row>
    <row r="13" spans="2:9" ht="27.6" x14ac:dyDescent="0.25">
      <c r="B13" s="95"/>
      <c r="C13" s="96"/>
      <c r="D13" s="99" t="s">
        <v>16</v>
      </c>
      <c r="E13" s="99" t="s">
        <v>16</v>
      </c>
      <c r="F13" s="16" t="s">
        <v>16</v>
      </c>
      <c r="G13" s="16" t="s">
        <v>17</v>
      </c>
      <c r="H13" s="16" t="s">
        <v>18</v>
      </c>
      <c r="I13" s="3"/>
    </row>
    <row r="14" spans="2:9" ht="55.2" x14ac:dyDescent="0.25">
      <c r="B14" s="97"/>
      <c r="C14" s="98"/>
      <c r="D14" s="100"/>
      <c r="E14" s="100"/>
      <c r="F14" s="17" t="s">
        <v>19</v>
      </c>
      <c r="G14" s="17" t="s">
        <v>20</v>
      </c>
      <c r="H14" s="17" t="s">
        <v>21</v>
      </c>
      <c r="I14" s="3"/>
    </row>
    <row r="15" spans="2:9" x14ac:dyDescent="0.25">
      <c r="B15" s="18">
        <v>1</v>
      </c>
      <c r="C15" s="19" t="s">
        <v>22</v>
      </c>
      <c r="D15" s="20">
        <v>17.354276300486553</v>
      </c>
      <c r="E15" s="20">
        <v>92.07468502605623</v>
      </c>
      <c r="F15" s="21">
        <f>IFERROR(1000*D15/E15,"")</f>
        <v>188.4804308108734</v>
      </c>
      <c r="G15" s="22">
        <v>188.4804308108734</v>
      </c>
      <c r="H15" s="22">
        <v>210.27186642676793</v>
      </c>
      <c r="I15" s="23"/>
    </row>
    <row r="16" spans="2:9" x14ac:dyDescent="0.25">
      <c r="B16" s="24" t="s">
        <v>23</v>
      </c>
      <c r="C16" s="25" t="s">
        <v>24</v>
      </c>
      <c r="D16" s="20">
        <v>32.642661754601725</v>
      </c>
      <c r="E16" s="20">
        <v>175.667</v>
      </c>
      <c r="F16" s="21">
        <f>IFERROR(1000*D16/E16,"")</f>
        <v>185.82125131414395</v>
      </c>
      <c r="G16" s="22">
        <v>185.82125131414395</v>
      </c>
      <c r="H16" s="22">
        <v>171.73812633267994</v>
      </c>
      <c r="I16" s="23"/>
    </row>
    <row r="17" spans="2:9" ht="25.8" x14ac:dyDescent="0.4">
      <c r="B17" s="26" t="s">
        <v>25</v>
      </c>
      <c r="C17" s="27" t="s">
        <v>26</v>
      </c>
      <c r="D17" s="28">
        <f>SUM(D15:D16)</f>
        <v>49.996938055088279</v>
      </c>
      <c r="E17" s="28">
        <f>SUM(E15:E16)</f>
        <v>267.74168502605625</v>
      </c>
      <c r="F17" s="21">
        <f>IFERROR(1000*D17/E17,"")</f>
        <v>186.73572645299012</v>
      </c>
      <c r="G17" s="22">
        <v>186.73572645299012</v>
      </c>
      <c r="H17" s="22">
        <v>184.67797060571851</v>
      </c>
      <c r="I17" s="29"/>
    </row>
    <row r="18" spans="2:9" ht="18" x14ac:dyDescent="0.4">
      <c r="B18" s="30"/>
      <c r="C18" s="30"/>
      <c r="D18" s="31"/>
      <c r="E18" s="31"/>
      <c r="F18" s="31"/>
      <c r="G18" s="31"/>
      <c r="H18" s="31"/>
      <c r="I18" s="29"/>
    </row>
    <row r="19" spans="2:9" x14ac:dyDescent="0.3">
      <c r="B19" s="5" t="s">
        <v>10</v>
      </c>
      <c r="C19" s="13" t="s">
        <v>11</v>
      </c>
      <c r="D19" s="119" t="s">
        <v>27</v>
      </c>
      <c r="E19" s="120"/>
      <c r="F19" s="120"/>
      <c r="G19" s="121"/>
      <c r="H19" s="32"/>
      <c r="I19" s="3"/>
    </row>
    <row r="20" spans="2:9" x14ac:dyDescent="0.25">
      <c r="B20" s="93"/>
      <c r="C20" s="106"/>
      <c r="D20" s="33" t="s">
        <v>13</v>
      </c>
      <c r="E20" s="34" t="s">
        <v>14</v>
      </c>
      <c r="F20" s="122" t="s">
        <v>15</v>
      </c>
      <c r="G20" s="123"/>
      <c r="H20" s="35"/>
      <c r="I20" s="3"/>
    </row>
    <row r="21" spans="2:9" x14ac:dyDescent="0.3">
      <c r="B21" s="95"/>
      <c r="C21" s="96"/>
      <c r="D21" s="124" t="s">
        <v>28</v>
      </c>
      <c r="E21" s="126" t="s">
        <v>28</v>
      </c>
      <c r="F21" s="36" t="s">
        <v>28</v>
      </c>
      <c r="G21" s="37" t="s">
        <v>18</v>
      </c>
      <c r="H21" s="1"/>
      <c r="I21" s="3"/>
    </row>
    <row r="22" spans="2:9" ht="55.2" x14ac:dyDescent="0.3">
      <c r="B22" s="95"/>
      <c r="C22" s="96"/>
      <c r="D22" s="125"/>
      <c r="E22" s="100"/>
      <c r="F22" s="17" t="s">
        <v>29</v>
      </c>
      <c r="G22" s="38" t="s">
        <v>30</v>
      </c>
      <c r="H22" s="1"/>
      <c r="I22" s="3"/>
    </row>
    <row r="23" spans="2:9" ht="14.4" x14ac:dyDescent="0.3">
      <c r="B23" s="39" t="s">
        <v>31</v>
      </c>
      <c r="C23" s="40" t="s">
        <v>22</v>
      </c>
      <c r="D23" s="41">
        <v>18.606654286072217</v>
      </c>
      <c r="E23" s="22">
        <v>99.221039099771644</v>
      </c>
      <c r="F23" s="21">
        <f>IFERROR(1000*D23/E23,"")</f>
        <v>187.52730726154067</v>
      </c>
      <c r="G23" s="22">
        <v>208.3934475338969</v>
      </c>
      <c r="H23" s="42"/>
      <c r="I23" s="23"/>
    </row>
    <row r="24" spans="2:9" ht="14.4" x14ac:dyDescent="0.3">
      <c r="B24" s="43" t="s">
        <v>32</v>
      </c>
      <c r="C24" s="44" t="s">
        <v>24</v>
      </c>
      <c r="D24" s="41">
        <v>34.521487374055667</v>
      </c>
      <c r="E24" s="45">
        <v>180.947</v>
      </c>
      <c r="F24" s="21">
        <f t="shared" ref="F24" si="0">IFERROR(1000*D24/E24,"")</f>
        <v>190.78231401490859</v>
      </c>
      <c r="G24" s="45">
        <v>185.25162505783729</v>
      </c>
      <c r="H24" s="42"/>
      <c r="I24" s="23"/>
    </row>
    <row r="25" spans="2:9" ht="25.8" x14ac:dyDescent="0.4">
      <c r="B25" s="46" t="s">
        <v>33</v>
      </c>
      <c r="C25" s="47" t="s">
        <v>26</v>
      </c>
      <c r="D25" s="48">
        <f>SUM(D23:D24)</f>
        <v>53.128141660127881</v>
      </c>
      <c r="E25" s="48">
        <f>SUM(E23:E24)</f>
        <v>280.16803909977165</v>
      </c>
      <c r="F25" s="21">
        <f>IFERROR(1000*D25/E25,"")</f>
        <v>189.62955885631277</v>
      </c>
      <c r="G25" s="45">
        <v>193.44726250497447</v>
      </c>
      <c r="H25" s="31"/>
      <c r="I25" s="29"/>
    </row>
    <row r="26" spans="2:9" ht="18" x14ac:dyDescent="0.4">
      <c r="B26" s="30"/>
      <c r="C26" s="30"/>
      <c r="D26" s="31"/>
      <c r="E26" s="31"/>
      <c r="F26" s="31"/>
      <c r="G26" s="31"/>
      <c r="H26" s="31"/>
      <c r="I26" s="29"/>
    </row>
    <row r="27" spans="2:9" x14ac:dyDescent="0.3">
      <c r="B27" s="12" t="s">
        <v>10</v>
      </c>
      <c r="C27" s="15" t="s">
        <v>11</v>
      </c>
      <c r="D27" s="119" t="s">
        <v>34</v>
      </c>
      <c r="E27" s="120"/>
      <c r="F27" s="121"/>
      <c r="G27" s="32"/>
      <c r="H27" s="32"/>
      <c r="I27" s="3"/>
    </row>
    <row r="28" spans="2:9" x14ac:dyDescent="0.25">
      <c r="B28" s="93"/>
      <c r="C28" s="106"/>
      <c r="D28" s="33" t="s">
        <v>13</v>
      </c>
      <c r="E28" s="34" t="s">
        <v>14</v>
      </c>
      <c r="F28" s="49" t="s">
        <v>15</v>
      </c>
      <c r="G28" s="35"/>
      <c r="H28" s="35"/>
      <c r="I28" s="3"/>
    </row>
    <row r="29" spans="2:9" x14ac:dyDescent="0.3">
      <c r="B29" s="95"/>
      <c r="C29" s="96"/>
      <c r="D29" s="99" t="s">
        <v>18</v>
      </c>
      <c r="E29" s="99" t="s">
        <v>18</v>
      </c>
      <c r="F29" s="16" t="s">
        <v>18</v>
      </c>
      <c r="G29" s="1"/>
      <c r="H29" s="1"/>
      <c r="I29" s="3"/>
    </row>
    <row r="30" spans="2:9" ht="55.2" x14ac:dyDescent="0.3">
      <c r="B30" s="97"/>
      <c r="C30" s="98"/>
      <c r="D30" s="100"/>
      <c r="E30" s="100"/>
      <c r="F30" s="17" t="s">
        <v>35</v>
      </c>
      <c r="G30" s="1"/>
      <c r="H30" s="1"/>
      <c r="I30" s="3"/>
    </row>
    <row r="31" spans="2:9" ht="14.4" x14ac:dyDescent="0.3">
      <c r="B31" s="39" t="s">
        <v>36</v>
      </c>
      <c r="C31" s="40" t="s">
        <v>22</v>
      </c>
      <c r="D31" s="20">
        <v>21.284348148895269</v>
      </c>
      <c r="E31" s="22">
        <v>90.621787438270673</v>
      </c>
      <c r="F31" s="21">
        <f>IFERROR(1000*D31/E31,"")</f>
        <v>234.8700985774932</v>
      </c>
      <c r="G31" s="42"/>
      <c r="H31" s="42"/>
      <c r="I31" s="23"/>
    </row>
    <row r="32" spans="2:9" ht="14.4" x14ac:dyDescent="0.3">
      <c r="B32" s="43" t="s">
        <v>37</v>
      </c>
      <c r="C32" s="44" t="s">
        <v>24</v>
      </c>
      <c r="D32" s="41">
        <v>39.48949362901282</v>
      </c>
      <c r="E32" s="45">
        <v>191.37546130265244</v>
      </c>
      <c r="F32" s="21">
        <f t="shared" ref="F32:F33" si="1">IFERROR(1000*D32/E32,"")</f>
        <v>206.34564828853269</v>
      </c>
      <c r="G32" s="42"/>
      <c r="H32" s="42"/>
      <c r="I32" s="23"/>
    </row>
    <row r="33" spans="2:9" ht="25.8" x14ac:dyDescent="0.4">
      <c r="B33" s="46" t="s">
        <v>38</v>
      </c>
      <c r="C33" s="47" t="s">
        <v>26</v>
      </c>
      <c r="D33" s="48">
        <f>SUM(D31:D32)</f>
        <v>60.773841777908089</v>
      </c>
      <c r="E33" s="48">
        <f>SUM(E31:E32)</f>
        <v>281.99724874092311</v>
      </c>
      <c r="F33" s="21">
        <f t="shared" si="1"/>
        <v>215.51217981471271</v>
      </c>
      <c r="G33" s="31"/>
      <c r="H33" s="31"/>
      <c r="I33" s="29"/>
    </row>
    <row r="34" spans="2:9" x14ac:dyDescent="0.3">
      <c r="B34" s="50"/>
      <c r="C34" s="1"/>
      <c r="D34" s="1"/>
      <c r="E34" s="1"/>
      <c r="F34" s="1"/>
      <c r="G34" s="1"/>
      <c r="H34" s="1"/>
      <c r="I34" s="3"/>
    </row>
    <row r="35" spans="2:9" x14ac:dyDescent="0.3">
      <c r="B35" s="50"/>
      <c r="C35" s="1"/>
      <c r="D35" s="1"/>
      <c r="E35" s="1"/>
      <c r="F35" s="1"/>
      <c r="G35" s="1"/>
      <c r="H35" s="1"/>
      <c r="I35" s="3"/>
    </row>
    <row r="36" spans="2:9" x14ac:dyDescent="0.3">
      <c r="B36" s="50"/>
      <c r="C36" s="1"/>
      <c r="D36" s="1"/>
      <c r="E36" s="1"/>
      <c r="F36" s="1"/>
      <c r="G36" s="1"/>
      <c r="H36" s="1"/>
      <c r="I36" s="3"/>
    </row>
    <row r="37" spans="2:9" ht="13.2" x14ac:dyDescent="0.25">
      <c r="B37" s="107" t="s">
        <v>39</v>
      </c>
      <c r="C37" s="108"/>
      <c r="D37" s="108"/>
      <c r="E37" s="108"/>
      <c r="F37" s="108"/>
      <c r="G37" s="108"/>
      <c r="H37" s="109"/>
      <c r="I37" s="3"/>
    </row>
    <row r="38" spans="2:9" ht="13.2" x14ac:dyDescent="0.25">
      <c r="B38" s="110"/>
      <c r="C38" s="111"/>
      <c r="D38" s="111"/>
      <c r="E38" s="111"/>
      <c r="F38" s="111"/>
      <c r="G38" s="111"/>
      <c r="H38" s="112"/>
      <c r="I38" s="3"/>
    </row>
    <row r="39" spans="2:9" x14ac:dyDescent="0.25">
      <c r="B39" s="12" t="s">
        <v>10</v>
      </c>
      <c r="C39" s="12" t="s">
        <v>11</v>
      </c>
      <c r="D39" s="113" t="s">
        <v>12</v>
      </c>
      <c r="E39" s="114"/>
      <c r="F39" s="114"/>
      <c r="G39" s="114"/>
      <c r="H39" s="115"/>
      <c r="I39" s="3"/>
    </row>
    <row r="40" spans="2:9" x14ac:dyDescent="0.25">
      <c r="B40" s="93"/>
      <c r="C40" s="94"/>
      <c r="D40" s="14" t="s">
        <v>13</v>
      </c>
      <c r="E40" s="12" t="s">
        <v>14</v>
      </c>
      <c r="F40" s="116" t="s">
        <v>15</v>
      </c>
      <c r="G40" s="117"/>
      <c r="H40" s="118"/>
      <c r="I40" s="3"/>
    </row>
    <row r="41" spans="2:9" x14ac:dyDescent="0.25">
      <c r="B41" s="95"/>
      <c r="C41" s="96"/>
      <c r="D41" s="99" t="s">
        <v>16</v>
      </c>
      <c r="E41" s="99" t="s">
        <v>16</v>
      </c>
      <c r="F41" s="16" t="s">
        <v>16</v>
      </c>
      <c r="G41" s="16" t="s">
        <v>40</v>
      </c>
      <c r="H41" s="16" t="s">
        <v>18</v>
      </c>
      <c r="I41" s="3"/>
    </row>
    <row r="42" spans="2:9" ht="55.2" x14ac:dyDescent="0.25">
      <c r="B42" s="97"/>
      <c r="C42" s="98"/>
      <c r="D42" s="100"/>
      <c r="E42" s="100"/>
      <c r="F42" s="17" t="s">
        <v>19</v>
      </c>
      <c r="G42" s="17" t="s">
        <v>20</v>
      </c>
      <c r="H42" s="17" t="s">
        <v>21</v>
      </c>
      <c r="I42" s="3"/>
    </row>
    <row r="43" spans="2:9" x14ac:dyDescent="0.25">
      <c r="B43" s="39" t="s">
        <v>41</v>
      </c>
      <c r="C43" s="40" t="s">
        <v>22</v>
      </c>
      <c r="D43" s="51"/>
      <c r="E43" s="52"/>
      <c r="F43" s="21" t="str">
        <f>IFERROR(1000*D43/E43,"")</f>
        <v/>
      </c>
      <c r="G43" s="52"/>
      <c r="H43" s="52"/>
      <c r="I43" s="23"/>
    </row>
    <row r="44" spans="2:9" x14ac:dyDescent="0.25">
      <c r="B44" s="43" t="s">
        <v>23</v>
      </c>
      <c r="C44" s="44" t="s">
        <v>24</v>
      </c>
      <c r="D44" s="53"/>
      <c r="E44" s="6"/>
      <c r="F44" s="21" t="str">
        <f t="shared" ref="F44:F45" si="2">IFERROR(1000*D44/E44,"")</f>
        <v/>
      </c>
      <c r="G44" s="6"/>
      <c r="H44" s="6"/>
      <c r="I44" s="23"/>
    </row>
    <row r="45" spans="2:9" ht="29.1" customHeight="1" x14ac:dyDescent="0.4">
      <c r="B45" s="46" t="s">
        <v>25</v>
      </c>
      <c r="C45" s="47" t="s">
        <v>26</v>
      </c>
      <c r="D45" s="28">
        <f>SUM(D43:D44)</f>
        <v>0</v>
      </c>
      <c r="E45" s="28">
        <f>SUM(E43:E44)</f>
        <v>0</v>
      </c>
      <c r="F45" s="21" t="str">
        <f t="shared" si="2"/>
        <v/>
      </c>
      <c r="G45" s="6"/>
      <c r="H45" s="6"/>
      <c r="I45" s="29"/>
    </row>
    <row r="46" spans="2:9" ht="18" x14ac:dyDescent="0.4">
      <c r="B46" s="30"/>
      <c r="C46" s="30"/>
      <c r="D46" s="31"/>
      <c r="E46" s="31"/>
      <c r="F46" s="31"/>
      <c r="G46" s="31"/>
      <c r="H46" s="31"/>
      <c r="I46" s="29"/>
    </row>
    <row r="47" spans="2:9" x14ac:dyDescent="0.3">
      <c r="B47" s="12" t="s">
        <v>10</v>
      </c>
      <c r="C47" s="15" t="s">
        <v>11</v>
      </c>
      <c r="D47" s="101" t="s">
        <v>27</v>
      </c>
      <c r="E47" s="102"/>
      <c r="F47" s="102"/>
      <c r="G47" s="103"/>
      <c r="H47" s="32"/>
      <c r="I47" s="3"/>
    </row>
    <row r="48" spans="2:9" x14ac:dyDescent="0.25">
      <c r="B48" s="93"/>
      <c r="C48" s="94"/>
      <c r="D48" s="54" t="s">
        <v>13</v>
      </c>
      <c r="E48" s="55" t="s">
        <v>14</v>
      </c>
      <c r="F48" s="101" t="s">
        <v>15</v>
      </c>
      <c r="G48" s="103"/>
      <c r="H48" s="35"/>
      <c r="I48" s="3"/>
    </row>
    <row r="49" spans="2:9" x14ac:dyDescent="0.3">
      <c r="B49" s="95"/>
      <c r="C49" s="96"/>
      <c r="D49" s="104" t="s">
        <v>28</v>
      </c>
      <c r="E49" s="99" t="s">
        <v>28</v>
      </c>
      <c r="F49" s="16" t="s">
        <v>28</v>
      </c>
      <c r="G49" s="16" t="s">
        <v>18</v>
      </c>
      <c r="H49" s="1"/>
      <c r="I49" s="3"/>
    </row>
    <row r="50" spans="2:9" ht="55.2" x14ac:dyDescent="0.3">
      <c r="B50" s="97"/>
      <c r="C50" s="98"/>
      <c r="D50" s="105"/>
      <c r="E50" s="100"/>
      <c r="F50" s="17" t="s">
        <v>29</v>
      </c>
      <c r="G50" s="17" t="s">
        <v>30</v>
      </c>
      <c r="H50" s="1"/>
      <c r="I50" s="3"/>
    </row>
    <row r="51" spans="2:9" ht="14.4" x14ac:dyDescent="0.3">
      <c r="B51" s="39" t="s">
        <v>31</v>
      </c>
      <c r="C51" s="40" t="s">
        <v>22</v>
      </c>
      <c r="D51" s="51"/>
      <c r="E51" s="52"/>
      <c r="F51" s="21" t="str">
        <f>IFERROR(1000*D51/E51,"")</f>
        <v/>
      </c>
      <c r="G51" s="52"/>
      <c r="H51" s="42"/>
      <c r="I51" s="23"/>
    </row>
    <row r="52" spans="2:9" ht="14.4" x14ac:dyDescent="0.3">
      <c r="B52" s="43" t="s">
        <v>32</v>
      </c>
      <c r="C52" s="44" t="s">
        <v>24</v>
      </c>
      <c r="D52" s="53"/>
      <c r="E52" s="6"/>
      <c r="F52" s="21" t="str">
        <f t="shared" ref="F52:F53" si="3">IFERROR(1000*D52/E52,"")</f>
        <v/>
      </c>
      <c r="G52" s="6"/>
      <c r="H52" s="42"/>
      <c r="I52" s="23"/>
    </row>
    <row r="53" spans="2:9" ht="25.8" x14ac:dyDescent="0.4">
      <c r="B53" s="46" t="s">
        <v>33</v>
      </c>
      <c r="C53" s="47" t="s">
        <v>26</v>
      </c>
      <c r="D53" s="28">
        <f>SUM(D51:D52)</f>
        <v>0</v>
      </c>
      <c r="E53" s="28">
        <f>SUM(E51:E52)</f>
        <v>0</v>
      </c>
      <c r="F53" s="21" t="str">
        <f t="shared" si="3"/>
        <v/>
      </c>
      <c r="G53" s="6"/>
      <c r="H53" s="31"/>
      <c r="I53" s="29"/>
    </row>
    <row r="54" spans="2:9" ht="18" x14ac:dyDescent="0.4">
      <c r="B54" s="30"/>
      <c r="C54" s="30"/>
      <c r="D54" s="31"/>
      <c r="E54" s="31"/>
      <c r="F54" s="31"/>
      <c r="G54" s="31"/>
      <c r="H54" s="31"/>
      <c r="I54" s="29"/>
    </row>
    <row r="55" spans="2:9" x14ac:dyDescent="0.3">
      <c r="B55" s="12" t="s">
        <v>10</v>
      </c>
      <c r="C55" s="15" t="s">
        <v>11</v>
      </c>
      <c r="D55" s="101" t="s">
        <v>34</v>
      </c>
      <c r="E55" s="102"/>
      <c r="F55" s="103"/>
      <c r="G55" s="32"/>
      <c r="H55" s="32"/>
      <c r="I55" s="3"/>
    </row>
    <row r="56" spans="2:9" x14ac:dyDescent="0.25">
      <c r="B56" s="93"/>
      <c r="C56" s="94"/>
      <c r="D56" s="54" t="s">
        <v>13</v>
      </c>
      <c r="E56" s="55" t="s">
        <v>14</v>
      </c>
      <c r="F56" s="56" t="s">
        <v>15</v>
      </c>
      <c r="G56" s="35"/>
      <c r="H56" s="35"/>
      <c r="I56" s="3"/>
    </row>
    <row r="57" spans="2:9" x14ac:dyDescent="0.3">
      <c r="B57" s="95"/>
      <c r="C57" s="96"/>
      <c r="D57" s="99" t="s">
        <v>18</v>
      </c>
      <c r="E57" s="99" t="s">
        <v>18</v>
      </c>
      <c r="F57" s="16" t="s">
        <v>18</v>
      </c>
      <c r="G57" s="1"/>
      <c r="H57" s="1"/>
      <c r="I57" s="3"/>
    </row>
    <row r="58" spans="2:9" ht="53.1" customHeight="1" x14ac:dyDescent="0.3">
      <c r="B58" s="97"/>
      <c r="C58" s="98"/>
      <c r="D58" s="100"/>
      <c r="E58" s="100"/>
      <c r="F58" s="17" t="s">
        <v>35</v>
      </c>
      <c r="G58" s="1"/>
      <c r="H58" s="1"/>
      <c r="I58" s="3"/>
    </row>
    <row r="59" spans="2:9" ht="14.4" x14ac:dyDescent="0.3">
      <c r="B59" s="39" t="s">
        <v>36</v>
      </c>
      <c r="C59" s="40" t="s">
        <v>22</v>
      </c>
      <c r="D59" s="51"/>
      <c r="E59" s="52"/>
      <c r="F59" s="21" t="str">
        <f>IFERROR(1000*D59/E59,"")</f>
        <v/>
      </c>
      <c r="G59" s="42"/>
      <c r="H59" s="42"/>
      <c r="I59" s="23"/>
    </row>
    <row r="60" spans="2:9" ht="14.4" x14ac:dyDescent="0.3">
      <c r="B60" s="43" t="s">
        <v>37</v>
      </c>
      <c r="C60" s="44" t="s">
        <v>24</v>
      </c>
      <c r="D60" s="53"/>
      <c r="E60" s="6"/>
      <c r="F60" s="21" t="str">
        <f t="shared" ref="F60:F61" si="4">IFERROR(1000*D60/E60,"")</f>
        <v/>
      </c>
      <c r="G60" s="42"/>
      <c r="H60" s="42"/>
      <c r="I60" s="23"/>
    </row>
    <row r="61" spans="2:9" ht="25.8" x14ac:dyDescent="0.4">
      <c r="B61" s="46" t="s">
        <v>38</v>
      </c>
      <c r="C61" s="47" t="s">
        <v>26</v>
      </c>
      <c r="D61" s="28">
        <f>SUM(D59:D60)</f>
        <v>0</v>
      </c>
      <c r="E61" s="28">
        <f>SUM(E59:E60)</f>
        <v>0</v>
      </c>
      <c r="F61" s="21" t="str">
        <f t="shared" si="4"/>
        <v/>
      </c>
      <c r="G61" s="31"/>
      <c r="H61" s="31"/>
      <c r="I61" s="29"/>
    </row>
    <row r="62" spans="2:9" x14ac:dyDescent="0.3">
      <c r="B62" s="57"/>
      <c r="C62" s="58"/>
      <c r="D62" s="30"/>
      <c r="E62" s="1"/>
      <c r="F62" s="1"/>
      <c r="G62" s="1"/>
      <c r="H62" s="1"/>
      <c r="I62" s="3"/>
    </row>
  </sheetData>
  <mergeCells count="30">
    <mergeCell ref="B8:H9"/>
    <mergeCell ref="D11:H11"/>
    <mergeCell ref="B12:C14"/>
    <mergeCell ref="F12:H12"/>
    <mergeCell ref="D13:D14"/>
    <mergeCell ref="E13:E14"/>
    <mergeCell ref="B40:C42"/>
    <mergeCell ref="F40:H40"/>
    <mergeCell ref="D41:D42"/>
    <mergeCell ref="E41:E42"/>
    <mergeCell ref="D19:G19"/>
    <mergeCell ref="B20:C22"/>
    <mergeCell ref="F20:G20"/>
    <mergeCell ref="D21:D22"/>
    <mergeCell ref="E21:E22"/>
    <mergeCell ref="D27:F27"/>
    <mergeCell ref="B28:C30"/>
    <mergeCell ref="D29:D30"/>
    <mergeCell ref="E29:E30"/>
    <mergeCell ref="B37:H38"/>
    <mergeCell ref="D39:H39"/>
    <mergeCell ref="B56:C58"/>
    <mergeCell ref="D57:D58"/>
    <mergeCell ref="E57:E58"/>
    <mergeCell ref="D47:G47"/>
    <mergeCell ref="B48:C50"/>
    <mergeCell ref="F48:G48"/>
    <mergeCell ref="D49:D50"/>
    <mergeCell ref="E49:E50"/>
    <mergeCell ref="D55:F5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36862-D0CE-4429-9EFB-C5F5506B9B7D}">
  <dimension ref="A1:L21"/>
  <sheetViews>
    <sheetView workbookViewId="0">
      <selection activeCell="I16" sqref="I16"/>
    </sheetView>
  </sheetViews>
  <sheetFormatPr defaultRowHeight="14.4" x14ac:dyDescent="0.3"/>
  <cols>
    <col min="2" max="2" width="7.88671875" customWidth="1"/>
    <col min="3" max="3" width="24.5546875" customWidth="1"/>
    <col min="4" max="4" width="19.109375" customWidth="1"/>
    <col min="5" max="5" width="22.77734375" customWidth="1"/>
    <col min="6" max="6" width="22" customWidth="1"/>
    <col min="7" max="9" width="19.44140625" customWidth="1"/>
    <col min="10" max="10" width="2.88671875" customWidth="1"/>
    <col min="11" max="11" width="20.109375" customWidth="1"/>
    <col min="12" max="12" width="17.33203125" customWidth="1"/>
  </cols>
  <sheetData>
    <row r="1" spans="1:12" x14ac:dyDescent="0.3">
      <c r="A1" s="60"/>
      <c r="B1" s="61"/>
      <c r="C1" s="62" t="s">
        <v>0</v>
      </c>
      <c r="D1" s="61"/>
      <c r="E1" s="61"/>
      <c r="F1" s="61"/>
    </row>
    <row r="2" spans="1:12" x14ac:dyDescent="0.3">
      <c r="A2" s="60"/>
      <c r="B2" s="61"/>
      <c r="C2" s="63" t="s">
        <v>1</v>
      </c>
      <c r="D2" s="63" t="s">
        <v>2</v>
      </c>
      <c r="E2" s="61"/>
      <c r="F2" s="61"/>
    </row>
    <row r="3" spans="1:12" x14ac:dyDescent="0.3">
      <c r="A3" s="60"/>
      <c r="B3" s="61"/>
      <c r="C3" s="64" t="s">
        <v>3</v>
      </c>
      <c r="D3" s="65" t="s">
        <v>4</v>
      </c>
      <c r="E3" s="61"/>
      <c r="F3" s="61"/>
    </row>
    <row r="4" spans="1:12" ht="15" thickBot="1" x14ac:dyDescent="0.35">
      <c r="A4" s="60"/>
      <c r="B4" s="61"/>
      <c r="C4" s="66" t="s">
        <v>5</v>
      </c>
      <c r="D4" s="65" t="s">
        <v>6</v>
      </c>
      <c r="E4" s="61"/>
      <c r="F4" s="61"/>
    </row>
    <row r="5" spans="1:12" x14ac:dyDescent="0.3">
      <c r="A5" s="60"/>
      <c r="B5" s="61"/>
      <c r="C5" s="61"/>
      <c r="D5" s="61"/>
      <c r="E5" s="61"/>
      <c r="F5" s="61"/>
    </row>
    <row r="6" spans="1:12" ht="19.8" x14ac:dyDescent="0.3">
      <c r="A6" s="60"/>
      <c r="B6" s="67" t="s">
        <v>7</v>
      </c>
      <c r="C6" s="67"/>
      <c r="D6" s="67" t="s">
        <v>71</v>
      </c>
      <c r="E6" s="67"/>
      <c r="F6" s="67"/>
    </row>
    <row r="7" spans="1:12" ht="19.8" x14ac:dyDescent="0.3">
      <c r="A7" s="60"/>
      <c r="B7" s="67" t="s">
        <v>42</v>
      </c>
      <c r="C7" s="67"/>
      <c r="D7" s="67"/>
      <c r="E7" s="67"/>
      <c r="F7" s="67"/>
    </row>
    <row r="8" spans="1:12" x14ac:dyDescent="0.3">
      <c r="A8" s="60"/>
      <c r="B8" s="135" t="s">
        <v>43</v>
      </c>
      <c r="C8" s="136"/>
      <c r="D8" s="136"/>
      <c r="E8" s="136"/>
      <c r="F8" s="137"/>
    </row>
    <row r="9" spans="1:12" x14ac:dyDescent="0.3">
      <c r="A9" s="60"/>
      <c r="B9" s="138"/>
      <c r="C9" s="139"/>
      <c r="D9" s="139"/>
      <c r="E9" s="139"/>
      <c r="F9" s="140"/>
    </row>
    <row r="10" spans="1:12" x14ac:dyDescent="0.3">
      <c r="A10" s="60"/>
      <c r="B10" s="68"/>
      <c r="C10" s="69"/>
      <c r="D10" s="69"/>
      <c r="E10" s="69"/>
      <c r="F10" s="70"/>
    </row>
    <row r="11" spans="1:12" ht="39.450000000000003" customHeight="1" x14ac:dyDescent="0.3">
      <c r="A11" s="60"/>
      <c r="B11" s="71" t="s">
        <v>10</v>
      </c>
      <c r="C11" s="71" t="s">
        <v>11</v>
      </c>
      <c r="D11" s="141" t="s">
        <v>34</v>
      </c>
      <c r="E11" s="142"/>
      <c r="F11" s="143"/>
      <c r="G11" s="141" t="s">
        <v>27</v>
      </c>
      <c r="H11" s="142"/>
      <c r="I11" s="143"/>
      <c r="K11" s="144" t="s">
        <v>44</v>
      </c>
      <c r="L11" s="145"/>
    </row>
    <row r="12" spans="1:12" ht="41.4" x14ac:dyDescent="0.3">
      <c r="A12" s="60"/>
      <c r="B12" s="146"/>
      <c r="C12" s="147"/>
      <c r="D12" s="72" t="s">
        <v>45</v>
      </c>
      <c r="E12" s="72" t="s">
        <v>46</v>
      </c>
      <c r="F12" s="72" t="s">
        <v>47</v>
      </c>
      <c r="G12" s="72" t="s">
        <v>45</v>
      </c>
      <c r="H12" s="72" t="s">
        <v>46</v>
      </c>
      <c r="I12" s="72" t="s">
        <v>47</v>
      </c>
      <c r="K12" s="73" t="s">
        <v>48</v>
      </c>
      <c r="L12" s="72" t="s">
        <v>49</v>
      </c>
    </row>
    <row r="13" spans="1:12" ht="19.649999999999999" customHeight="1" x14ac:dyDescent="0.3">
      <c r="A13" s="60"/>
      <c r="B13" s="148"/>
      <c r="C13" s="149"/>
      <c r="D13" s="150" t="s">
        <v>16</v>
      </c>
      <c r="E13" s="127" t="s">
        <v>16</v>
      </c>
      <c r="F13" s="127" t="s">
        <v>16</v>
      </c>
      <c r="G13" s="150" t="s">
        <v>16</v>
      </c>
      <c r="H13" s="127" t="s">
        <v>16</v>
      </c>
      <c r="I13" s="127" t="s">
        <v>16</v>
      </c>
      <c r="K13" s="127" t="s">
        <v>16</v>
      </c>
      <c r="L13" s="127" t="s">
        <v>16</v>
      </c>
    </row>
    <row r="14" spans="1:12" x14ac:dyDescent="0.3">
      <c r="A14" s="60"/>
      <c r="B14" s="148"/>
      <c r="C14" s="149"/>
      <c r="D14" s="151"/>
      <c r="E14" s="128"/>
      <c r="F14" s="128"/>
      <c r="G14" s="151"/>
      <c r="H14" s="128"/>
      <c r="I14" s="128"/>
      <c r="K14" s="128"/>
      <c r="L14" s="128"/>
    </row>
    <row r="15" spans="1:12" x14ac:dyDescent="0.3">
      <c r="A15" s="60"/>
      <c r="B15" s="74">
        <v>1</v>
      </c>
      <c r="C15" s="75" t="s">
        <v>50</v>
      </c>
      <c r="D15" s="76">
        <v>1.3328579455335925</v>
      </c>
      <c r="E15" s="77">
        <v>24.152066886653611</v>
      </c>
      <c r="F15" s="78">
        <f>+E15+D15*100</f>
        <v>157.43786144001285</v>
      </c>
      <c r="G15" s="76">
        <v>1.1651767219507372</v>
      </c>
      <c r="H15" s="76">
        <v>21.113597452472664</v>
      </c>
      <c r="I15" s="78">
        <f>+H15+G15*100</f>
        <v>137.63126964754639</v>
      </c>
      <c r="J15" s="79"/>
      <c r="K15" s="80">
        <f>F15-I15</f>
        <v>19.806591792466463</v>
      </c>
      <c r="L15" s="81">
        <f>IFERROR(F15/I15-1, "")</f>
        <v>0.14391055058336866</v>
      </c>
    </row>
    <row r="16" spans="1:12" x14ac:dyDescent="0.3">
      <c r="A16" s="60"/>
      <c r="B16" s="74">
        <v>2</v>
      </c>
      <c r="C16" s="82" t="s">
        <v>51</v>
      </c>
      <c r="D16" s="77"/>
      <c r="E16" s="77"/>
      <c r="F16" s="78"/>
      <c r="G16" s="77"/>
      <c r="H16" s="77"/>
      <c r="I16" s="83"/>
      <c r="J16" s="79"/>
      <c r="K16" s="80">
        <f>F16-I16</f>
        <v>0</v>
      </c>
      <c r="L16" s="81" t="str">
        <f>IFERROR(F16/I16-1,"")</f>
        <v/>
      </c>
    </row>
    <row r="17" spans="1:12" x14ac:dyDescent="0.3">
      <c r="A17" s="60"/>
      <c r="B17" s="74">
        <v>3</v>
      </c>
      <c r="C17" s="82" t="s">
        <v>52</v>
      </c>
      <c r="D17" s="84"/>
      <c r="E17" s="84"/>
      <c r="F17" s="78"/>
      <c r="G17" s="84"/>
      <c r="H17" s="84"/>
      <c r="I17" s="83"/>
      <c r="J17" s="79"/>
      <c r="K17" s="80">
        <f>F17-I17</f>
        <v>0</v>
      </c>
      <c r="L17" s="81" t="str">
        <f>IFERROR(F17/I17-1,"")</f>
        <v/>
      </c>
    </row>
    <row r="18" spans="1:12" x14ac:dyDescent="0.3">
      <c r="A18" s="60"/>
      <c r="B18" s="60"/>
      <c r="C18" s="92" t="s">
        <v>72</v>
      </c>
      <c r="D18" s="61"/>
      <c r="E18" s="61"/>
      <c r="F18" s="61"/>
    </row>
    <row r="20" spans="1:12" x14ac:dyDescent="0.3">
      <c r="C20" s="85" t="s">
        <v>53</v>
      </c>
      <c r="D20" s="129" t="s">
        <v>54</v>
      </c>
      <c r="E20" s="130"/>
      <c r="F20" s="130"/>
      <c r="G20" s="131"/>
    </row>
    <row r="21" spans="1:12" ht="98.7" customHeight="1" x14ac:dyDescent="0.3">
      <c r="C21" s="82" t="s">
        <v>55</v>
      </c>
      <c r="D21" s="132" t="s">
        <v>56</v>
      </c>
      <c r="E21" s="133"/>
      <c r="F21" s="133"/>
      <c r="G21" s="134"/>
    </row>
  </sheetData>
  <mergeCells count="15">
    <mergeCell ref="B8:F9"/>
    <mergeCell ref="D11:F11"/>
    <mergeCell ref="G11:I11"/>
    <mergeCell ref="K11:L11"/>
    <mergeCell ref="B12:C14"/>
    <mergeCell ref="D13:D14"/>
    <mergeCell ref="E13:E14"/>
    <mergeCell ref="F13:F14"/>
    <mergeCell ref="G13:G14"/>
    <mergeCell ref="H13:H14"/>
    <mergeCell ref="I13:I14"/>
    <mergeCell ref="K13:K14"/>
    <mergeCell ref="L13:L14"/>
    <mergeCell ref="D20:G20"/>
    <mergeCell ref="D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79597-4A50-4860-9A69-D39CA6CC0AFB}">
  <dimension ref="A1:M33"/>
  <sheetViews>
    <sheetView topLeftCell="B4" workbookViewId="0">
      <selection activeCell="I16" sqref="I16"/>
    </sheetView>
  </sheetViews>
  <sheetFormatPr defaultRowHeight="14.4" x14ac:dyDescent="0.3"/>
  <cols>
    <col min="2" max="2" width="7.88671875" customWidth="1"/>
    <col min="3" max="3" width="24.5546875" customWidth="1"/>
    <col min="4" max="4" width="19.109375" customWidth="1"/>
    <col min="5" max="5" width="22.77734375" customWidth="1"/>
    <col min="6" max="6" width="22" customWidth="1"/>
    <col min="7" max="9" width="19.44140625" customWidth="1"/>
    <col min="10" max="10" width="18.77734375" customWidth="1"/>
    <col min="11" max="11" width="2.88671875" customWidth="1"/>
    <col min="12" max="12" width="17.33203125" customWidth="1"/>
  </cols>
  <sheetData>
    <row r="1" spans="1:13" x14ac:dyDescent="0.3">
      <c r="A1" s="60"/>
      <c r="B1" s="61"/>
      <c r="C1" s="62" t="s">
        <v>0</v>
      </c>
      <c r="D1" s="61"/>
      <c r="E1" s="61"/>
      <c r="F1" s="61"/>
    </row>
    <row r="2" spans="1:13" x14ac:dyDescent="0.3">
      <c r="A2" s="60"/>
      <c r="B2" s="61"/>
      <c r="C2" s="63" t="s">
        <v>1</v>
      </c>
      <c r="D2" s="63" t="s">
        <v>2</v>
      </c>
      <c r="E2" s="61"/>
      <c r="F2" s="61"/>
    </row>
    <row r="3" spans="1:13" x14ac:dyDescent="0.3">
      <c r="A3" s="60"/>
      <c r="B3" s="61"/>
      <c r="C3" s="64" t="s">
        <v>3</v>
      </c>
      <c r="D3" s="65" t="s">
        <v>4</v>
      </c>
      <c r="E3" s="61"/>
      <c r="F3" s="61"/>
    </row>
    <row r="4" spans="1:13" ht="15" thickBot="1" x14ac:dyDescent="0.35">
      <c r="A4" s="60"/>
      <c r="B4" s="61"/>
      <c r="C4" s="66" t="s">
        <v>5</v>
      </c>
      <c r="D4" s="65" t="s">
        <v>6</v>
      </c>
      <c r="E4" s="61"/>
      <c r="F4" s="61"/>
    </row>
    <row r="5" spans="1:13" x14ac:dyDescent="0.3">
      <c r="A5" s="60"/>
      <c r="B5" s="61"/>
      <c r="C5" s="61"/>
      <c r="D5" s="61"/>
      <c r="E5" s="61"/>
      <c r="F5" s="61"/>
    </row>
    <row r="6" spans="1:13" ht="19.8" x14ac:dyDescent="0.3">
      <c r="A6" s="60"/>
      <c r="B6" s="67" t="s">
        <v>7</v>
      </c>
      <c r="C6" s="67"/>
      <c r="D6" s="67" t="s">
        <v>71</v>
      </c>
      <c r="E6" s="67"/>
      <c r="F6" s="67"/>
    </row>
    <row r="7" spans="1:13" ht="19.8" x14ac:dyDescent="0.3">
      <c r="A7" s="60"/>
      <c r="B7" s="67" t="s">
        <v>42</v>
      </c>
      <c r="C7" s="67"/>
      <c r="D7" s="67"/>
      <c r="E7" s="67"/>
      <c r="F7" s="67"/>
    </row>
    <row r="8" spans="1:13" x14ac:dyDescent="0.3">
      <c r="A8" s="60"/>
      <c r="B8" s="135" t="s">
        <v>57</v>
      </c>
      <c r="C8" s="136"/>
      <c r="D8" s="136"/>
      <c r="E8" s="136"/>
      <c r="F8" s="137"/>
    </row>
    <row r="9" spans="1:13" x14ac:dyDescent="0.3">
      <c r="A9" s="60"/>
      <c r="B9" s="138"/>
      <c r="C9" s="139"/>
      <c r="D9" s="139"/>
      <c r="E9" s="139"/>
      <c r="F9" s="140"/>
    </row>
    <row r="10" spans="1:13" x14ac:dyDescent="0.3">
      <c r="A10" s="60"/>
      <c r="B10" s="68"/>
      <c r="C10" s="69"/>
      <c r="D10" s="69"/>
      <c r="E10" s="69"/>
      <c r="F10" s="70"/>
    </row>
    <row r="11" spans="1:13" ht="39.450000000000003" customHeight="1" x14ac:dyDescent="0.3">
      <c r="A11" s="60"/>
      <c r="B11" s="71" t="s">
        <v>10</v>
      </c>
      <c r="C11" s="71" t="s">
        <v>11</v>
      </c>
      <c r="D11" s="71" t="s">
        <v>58</v>
      </c>
      <c r="E11" s="141" t="s">
        <v>34</v>
      </c>
      <c r="F11" s="142"/>
      <c r="G11" s="143"/>
      <c r="H11" s="141" t="s">
        <v>27</v>
      </c>
      <c r="I11" s="142"/>
      <c r="J11" s="143"/>
      <c r="L11" s="144" t="s">
        <v>44</v>
      </c>
      <c r="M11" s="145"/>
    </row>
    <row r="12" spans="1:13" ht="41.4" x14ac:dyDescent="0.3">
      <c r="A12" s="60"/>
      <c r="B12" s="146"/>
      <c r="C12" s="147"/>
      <c r="D12" s="72" t="s">
        <v>59</v>
      </c>
      <c r="E12" s="72" t="s">
        <v>60</v>
      </c>
      <c r="F12" s="72" t="s">
        <v>61</v>
      </c>
      <c r="G12" s="72" t="s">
        <v>62</v>
      </c>
      <c r="H12" s="72" t="s">
        <v>60</v>
      </c>
      <c r="I12" s="72" t="s">
        <v>61</v>
      </c>
      <c r="J12" s="72" t="s">
        <v>62</v>
      </c>
      <c r="L12" s="73" t="s">
        <v>48</v>
      </c>
      <c r="M12" s="72" t="s">
        <v>49</v>
      </c>
    </row>
    <row r="13" spans="1:13" ht="14.1" customHeight="1" x14ac:dyDescent="0.3">
      <c r="A13" s="60"/>
      <c r="B13" s="148"/>
      <c r="C13" s="149"/>
      <c r="D13" s="150" t="s">
        <v>16</v>
      </c>
      <c r="E13" s="150" t="s">
        <v>16</v>
      </c>
      <c r="F13" s="127" t="s">
        <v>16</v>
      </c>
      <c r="G13" s="127" t="s">
        <v>16</v>
      </c>
      <c r="H13" s="150" t="s">
        <v>16</v>
      </c>
      <c r="I13" s="127" t="s">
        <v>16</v>
      </c>
      <c r="J13" s="127" t="s">
        <v>16</v>
      </c>
      <c r="L13" s="127" t="s">
        <v>16</v>
      </c>
      <c r="M13" s="127" t="s">
        <v>16</v>
      </c>
    </row>
    <row r="14" spans="1:13" ht="15" customHeight="1" x14ac:dyDescent="0.3">
      <c r="A14" s="60"/>
      <c r="B14" s="148"/>
      <c r="C14" s="149"/>
      <c r="D14" s="151"/>
      <c r="E14" s="151"/>
      <c r="F14" s="128"/>
      <c r="G14" s="128"/>
      <c r="H14" s="151"/>
      <c r="I14" s="128"/>
      <c r="J14" s="128"/>
      <c r="L14" s="128"/>
      <c r="M14" s="128"/>
    </row>
    <row r="15" spans="1:13" x14ac:dyDescent="0.3">
      <c r="A15" s="60"/>
      <c r="B15" s="74">
        <v>1</v>
      </c>
      <c r="C15" s="75" t="s">
        <v>63</v>
      </c>
      <c r="D15" s="86">
        <v>194.87164546189658</v>
      </c>
      <c r="E15" s="84"/>
      <c r="F15" s="84"/>
      <c r="G15" s="84"/>
      <c r="H15" s="84"/>
      <c r="I15" s="84"/>
      <c r="J15" s="84"/>
      <c r="K15" s="79"/>
      <c r="L15" s="87"/>
      <c r="M15" s="88"/>
    </row>
    <row r="16" spans="1:13" x14ac:dyDescent="0.3">
      <c r="A16" s="60"/>
      <c r="B16" s="74">
        <v>2</v>
      </c>
      <c r="C16" s="75" t="s">
        <v>64</v>
      </c>
      <c r="D16" s="75"/>
      <c r="E16" s="86">
        <v>0.93222022801002224</v>
      </c>
      <c r="F16" s="86">
        <v>44.816427712297113</v>
      </c>
      <c r="G16" s="78">
        <f>+F16+E16*D15</f>
        <v>226.47971747747454</v>
      </c>
      <c r="H16" s="86">
        <v>0.83967520694285969</v>
      </c>
      <c r="I16" s="86">
        <v>39.178262399487224</v>
      </c>
      <c r="J16" s="78">
        <f>+I16+D15*H16</f>
        <v>202.80715163000082</v>
      </c>
      <c r="K16" s="79"/>
      <c r="L16" s="83">
        <f>G16-J16</f>
        <v>23.67256584747372</v>
      </c>
      <c r="M16" s="81">
        <f>IFERROR(G16/J16-1, "")</f>
        <v>0.11672451221375901</v>
      </c>
    </row>
    <row r="17" spans="1:13" x14ac:dyDescent="0.3">
      <c r="A17" s="60"/>
      <c r="B17" s="74">
        <v>3</v>
      </c>
      <c r="C17" s="82" t="s">
        <v>65</v>
      </c>
      <c r="D17" s="82"/>
      <c r="E17" s="77"/>
      <c r="F17" s="77"/>
      <c r="G17" s="78"/>
      <c r="H17" s="77"/>
      <c r="I17" s="77"/>
      <c r="J17" s="83"/>
      <c r="K17" s="79"/>
      <c r="L17" s="83">
        <f>G17-J17</f>
        <v>0</v>
      </c>
      <c r="M17" s="81" t="str">
        <f>IFERROR(G17/J17-1,"")</f>
        <v/>
      </c>
    </row>
    <row r="18" spans="1:13" x14ac:dyDescent="0.3">
      <c r="A18" s="60"/>
      <c r="B18" s="74">
        <v>4</v>
      </c>
      <c r="C18" s="82" t="s">
        <v>66</v>
      </c>
      <c r="D18" s="82"/>
      <c r="E18" s="84"/>
      <c r="F18" s="84"/>
      <c r="G18" s="78"/>
      <c r="H18" s="84"/>
      <c r="I18" s="84"/>
      <c r="J18" s="83"/>
      <c r="K18" s="79"/>
      <c r="L18" s="83">
        <f>G18-J18</f>
        <v>0</v>
      </c>
      <c r="M18" s="81" t="str">
        <f>IFERROR(G18/J18-1,"")</f>
        <v/>
      </c>
    </row>
    <row r="19" spans="1:13" x14ac:dyDescent="0.3">
      <c r="A19" s="60"/>
      <c r="B19" s="60"/>
      <c r="C19" s="92"/>
      <c r="D19" s="61"/>
      <c r="E19" s="61"/>
      <c r="F19" s="61"/>
    </row>
    <row r="21" spans="1:13" x14ac:dyDescent="0.3">
      <c r="C21" s="85" t="s">
        <v>53</v>
      </c>
      <c r="D21" s="129" t="s">
        <v>54</v>
      </c>
      <c r="E21" s="130"/>
      <c r="F21" s="130"/>
      <c r="G21" s="131"/>
    </row>
    <row r="22" spans="1:13" ht="54.9" customHeight="1" x14ac:dyDescent="0.3">
      <c r="C22" s="82" t="s">
        <v>67</v>
      </c>
      <c r="D22" s="132" t="s">
        <v>68</v>
      </c>
      <c r="E22" s="133"/>
      <c r="F22" s="133"/>
      <c r="G22" s="134"/>
    </row>
    <row r="23" spans="1:13" ht="94.65" customHeight="1" x14ac:dyDescent="0.3">
      <c r="C23" s="82" t="s">
        <v>69</v>
      </c>
      <c r="D23" s="132" t="s">
        <v>70</v>
      </c>
      <c r="E23" s="133"/>
      <c r="F23" s="133"/>
      <c r="G23" s="134"/>
    </row>
    <row r="27" spans="1:13" ht="15" thickBot="1" x14ac:dyDescent="0.35">
      <c r="C27" s="89"/>
    </row>
    <row r="28" spans="1:13" x14ac:dyDescent="0.3">
      <c r="D28" s="90"/>
    </row>
    <row r="29" spans="1:13" x14ac:dyDescent="0.3">
      <c r="D29" s="90"/>
    </row>
    <row r="30" spans="1:13" x14ac:dyDescent="0.3">
      <c r="D30" s="90"/>
    </row>
    <row r="31" spans="1:13" x14ac:dyDescent="0.3">
      <c r="D31" s="91"/>
    </row>
    <row r="32" spans="1:13" x14ac:dyDescent="0.3">
      <c r="D32" s="90"/>
    </row>
    <row r="33" spans="4:4" x14ac:dyDescent="0.3">
      <c r="D33" s="90"/>
    </row>
  </sheetData>
  <mergeCells count="17">
    <mergeCell ref="B8:F9"/>
    <mergeCell ref="E11:G11"/>
    <mergeCell ref="H11:J11"/>
    <mergeCell ref="L11:M11"/>
    <mergeCell ref="B12:C14"/>
    <mergeCell ref="D13:D14"/>
    <mergeCell ref="E13:E14"/>
    <mergeCell ref="F13:F14"/>
    <mergeCell ref="G13:G14"/>
    <mergeCell ref="H13:H14"/>
    <mergeCell ref="D23:G23"/>
    <mergeCell ref="I13:I14"/>
    <mergeCell ref="J13:J14"/>
    <mergeCell ref="L13:L14"/>
    <mergeCell ref="M13:M14"/>
    <mergeCell ref="D21:G21"/>
    <mergeCell ref="D22:G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AvgHH bill 2023-24</vt:lpstr>
      <vt:lpstr>Template_Metered_final</vt:lpstr>
      <vt:lpstr>Template_Unmetered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Dang</dc:creator>
  <cp:lastModifiedBy>Van Dang</cp:lastModifiedBy>
  <dcterms:created xsi:type="dcterms:W3CDTF">2023-01-20T09:42:45Z</dcterms:created>
  <dcterms:modified xsi:type="dcterms:W3CDTF">2023-01-20T12:47:59Z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ies>
</file>